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570" activeTab="2"/>
  </bookViews>
  <sheets>
    <sheet name="登録確認用紙記入について" sheetId="6" r:id="rId1"/>
    <sheet name="コーチの兼務について" sheetId="7" r:id="rId2"/>
    <sheet name="登録確認用紙（2025～）" sheetId="3" r:id="rId3"/>
    <sheet name="登録確認用紙（記入例）" sheetId="1" r:id="rId4"/>
  </sheets>
  <definedNames>
    <definedName name="ＵＴＹ旗山梨県ミニバス大会" localSheetId="3">'登録確認用紙（記入例）'!$AN$42:$AP$42</definedName>
    <definedName name="ＵＴＹ旗山梨県ミニバス大会">'登録確認用紙（2025～）'!$AN$42:$AP$42</definedName>
    <definedName name="サマーフェスティバル">'登録確認用紙（2025～）'!$AN$45:$AO$45</definedName>
    <definedName name="支部交歓大会" localSheetId="3">'登録確認用紙（記入例）'!$AN$46:$AO$46</definedName>
    <definedName name="リーグ戦">'登録確認用紙（2025～）'!$AN$47:$AO$47</definedName>
    <definedName name="支部交歓大会">'登録確認用紙（2025～）'!$AN$46:$AO$46</definedName>
    <definedName name="リーグ戦" localSheetId="3">'登録確認用紙（記入例）'!$AN$47:$AO$47</definedName>
    <definedName name="サマーフェスティバル" localSheetId="3">'登録確認用紙（記入例）'!$AN$45:$AO$45</definedName>
    <definedName name="山梨県ミニバス新人大会">'登録確認用紙（2025～）'!$AN$43:$AP$43</definedName>
    <definedName name="山梨県ミニバス選手権大会">'登録確認用紙（2025～）'!$AN$41:$AP$41</definedName>
    <definedName name="_xlnm.Print_Area" localSheetId="2">'登録確認用紙（2025～）'!$A$1:$AF$61</definedName>
    <definedName name="山梨県ミニバス選手権大会" localSheetId="3">'登録確認用紙（記入例）'!$AN$41:$AP$41</definedName>
    <definedName name="山梨県ミニバス新人大会" localSheetId="3">'登録確認用紙（記入例）'!$AN$43:$AP$43</definedName>
    <definedName name="各種招待大会・交歓大会">'登録確認用紙（2025～）'!$AN$50:$AO$50</definedName>
    <definedName name="県民共済杯県ミニバス選手権大会">'登録確認用紙（2025～）'!$AN$41:$AP$41</definedName>
    <definedName name="ウィンターフェスティバル">'登録確認用紙（2025～）'!$AN$46:$AO$46</definedName>
    <definedName name="その他">'登録確認用紙（2025～）'!$AN$51:$AO$51</definedName>
    <definedName name="大会名">'登録確認用紙（2025～）'!$AM$41:$AM$52</definedName>
    <definedName name="リーグ戦ファイナル">'登録確認用紙（2025～）'!$AN$49:$AO$49</definedName>
    <definedName name="_xlnm.Print_Area" localSheetId="3">'登録確認用紙（記入例）'!$A$1:$AF$61</definedName>
    <definedName name="各種招待大会・交歓大会" localSheetId="3">'登録確認用紙（記入例）'!$AN$50:$AO$50</definedName>
    <definedName name="県民共済杯県ミニバス選手権大会" localSheetId="3">'登録確認用紙（記入例）'!$AN$41:$AP$41</definedName>
    <definedName name="大会名" localSheetId="3">'登録確認用紙（記入例）'!$AM$41:$AM$52</definedName>
    <definedName name="ウィンターフェスティバル" localSheetId="3">'登録確認用紙（記入例）'!$AN$46:$AO$46</definedName>
    <definedName name="その他" localSheetId="3">'登録確認用紙（記入例）'!$AN$51:$AO$51</definedName>
    <definedName name="リーグ戦ファイナル" localSheetId="3">'登録確認用紙（記入例）'!$AN$49:$AO$49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市川三郷町役場</author>
    <author>Administrator</author>
  </authors>
  <commentList>
    <comment ref="AA2" authorId="0">
      <text>
        <r>
          <rPr>
            <b/>
            <i/>
            <sz val="11"/>
            <color indexed="10"/>
            <rFont val="ＭＳ ゴシック"/>
          </rPr>
          <t xml:space="preserve">県民共済杯とUTY旗は空白不可！！
</t>
        </r>
        <r>
          <rPr>
            <b/>
            <i/>
            <sz val="11"/>
            <color indexed="39"/>
            <rFont val="ＭＳ ゴシック"/>
          </rPr>
          <t>大会名を選択すると、プルダウンが出てきます。</t>
        </r>
      </text>
    </comment>
    <comment ref="AA22" authorId="1">
      <text>
        <r>
          <rPr>
            <b/>
            <i/>
            <sz val="11"/>
            <color rgb="FFFF0000"/>
            <rFont val="ＭＳ ゴシック"/>
          </rPr>
          <t>当該年度の4月1日時点の年齢を記入</t>
        </r>
        <r>
          <rPr>
            <sz val="11"/>
            <color theme="1"/>
            <rFont val="ＭＳ 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市川三郷町役場</author>
    <author>Administrator</author>
  </authors>
  <commentList>
    <comment ref="AA2" authorId="0">
      <text>
        <r>
          <rPr>
            <b/>
            <i/>
            <sz val="11"/>
            <color indexed="10"/>
            <rFont val="ＭＳ ゴシック"/>
          </rPr>
          <t>県</t>
        </r>
        <r>
          <rPr>
            <b/>
            <i/>
            <sz val="11"/>
            <color indexed="10"/>
            <rFont val="ＭＳ ゴシック"/>
          </rPr>
          <t xml:space="preserve">民共済杯とUTY旗は空白不可！！
</t>
        </r>
        <r>
          <rPr>
            <b/>
            <i/>
            <sz val="11"/>
            <color indexed="39"/>
            <rFont val="ＭＳ ゴシック"/>
          </rPr>
          <t>大</t>
        </r>
        <r>
          <rPr>
            <b/>
            <i/>
            <sz val="11"/>
            <color indexed="39"/>
            <rFont val="ＭＳ ゴシック"/>
          </rPr>
          <t>会名を選択すると、プルダウンが出てきます。</t>
        </r>
      </text>
    </comment>
    <comment ref="AA22" authorId="1">
      <text>
        <r>
          <rPr>
            <b/>
            <i/>
            <sz val="11"/>
            <color rgb="FFFF0000"/>
            <rFont val="ＭＳ ゴシック"/>
          </rPr>
          <t>当該年度の4月1日時点の年齢を記入</t>
        </r>
        <r>
          <rPr>
            <sz val="11"/>
            <color theme="1"/>
            <rFont val="ＭＳ ゴシック"/>
          </rPr>
          <t xml:space="preserve">
</t>
        </r>
      </text>
    </comment>
    <comment ref="AJ5" authorId="0">
      <text>
        <r>
          <rPr>
            <b/>
            <sz val="10"/>
            <color indexed="81"/>
            <rFont val="ＭＳ ゴシック"/>
          </rPr>
          <t>頭文字の『Ｔ』を除いた数値を入力。</t>
        </r>
      </text>
    </comment>
    <comment ref="AJ11" authorId="0">
      <text>
        <r>
          <rPr>
            <b/>
            <sz val="10"/>
            <color indexed="81"/>
            <rFont val="ＭＳ ゴシック"/>
          </rPr>
          <t>ライセンス未取得者の場合は空白で良い。</t>
        </r>
      </text>
    </comment>
    <comment ref="L32" authorId="0">
      <text>
        <r>
          <rPr>
            <b/>
            <sz val="10"/>
            <color indexed="81"/>
            <rFont val="ＭＳ ゴシック"/>
          </rPr>
          <t>数値のみを入力。
『年』は不要。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<sst xmlns="http://schemas.openxmlformats.org/spreadsheetml/2006/main" xmlns:r="http://schemas.openxmlformats.org/officeDocument/2006/relationships" count="157" uniqueCount="157">
  <si>
    <t>選手名</t>
    <rPh sb="0" eb="3">
      <t>センシュメイ</t>
    </rPh>
    <phoneticPr fontId="10"/>
  </si>
  <si>
    <t>峡北</t>
    <rPh sb="0" eb="2">
      <t>キョウホク</t>
    </rPh>
    <phoneticPr fontId="3"/>
  </si>
  <si>
    <t>コーチ</t>
  </si>
  <si>
    <t>学校名</t>
    <rPh sb="0" eb="3">
      <t>ガッコウメイ</t>
    </rPh>
    <phoneticPr fontId="10"/>
  </si>
  <si>
    <t>学年</t>
    <rPh sb="0" eb="2">
      <t>ガクネン</t>
    </rPh>
    <phoneticPr fontId="10"/>
  </si>
  <si>
    <t>１つの大会期間中にマネージャー①～③のうち、試合ごとにベンチに入る者を入れ</t>
    <rPh sb="3" eb="5">
      <t>タイカイ</t>
    </rPh>
    <rPh sb="5" eb="8">
      <t>キカンチュウ</t>
    </rPh>
    <rPh sb="22" eb="24">
      <t>シアイ</t>
    </rPh>
    <rPh sb="31" eb="32">
      <t>ハイ</t>
    </rPh>
    <rPh sb="33" eb="34">
      <t>モノ</t>
    </rPh>
    <rPh sb="35" eb="36">
      <t>イ</t>
    </rPh>
    <phoneticPr fontId="3"/>
  </si>
  <si>
    <t>アシスタントコーチ①</t>
  </si>
  <si>
    <t>入力欄</t>
    <rPh sb="0" eb="2">
      <t>ニュウリョク</t>
    </rPh>
    <rPh sb="2" eb="3">
      <t>ラン</t>
    </rPh>
    <phoneticPr fontId="3"/>
  </si>
  <si>
    <t>ＪＢＡコーチＩＤ</t>
  </si>
  <si>
    <t>計</t>
    <rPh sb="0" eb="1">
      <t>ケイ</t>
    </rPh>
    <phoneticPr fontId="3"/>
  </si>
  <si>
    <t>アシスタントコーチ②</t>
  </si>
  <si>
    <t>№</t>
  </si>
  <si>
    <t>清田 信長</t>
    <rPh sb="0" eb="2">
      <t>キヨタ</t>
    </rPh>
    <rPh sb="3" eb="5">
      <t>ノブナガ</t>
    </rPh>
    <phoneticPr fontId="3"/>
  </si>
  <si>
    <t>大会名</t>
    <rPh sb="0" eb="2">
      <t>タイカイ</t>
    </rPh>
    <rPh sb="2" eb="3">
      <t>メイ</t>
    </rPh>
    <phoneticPr fontId="3"/>
  </si>
  <si>
    <t>大会区分</t>
    <rPh sb="0" eb="2">
      <t>タイカイ</t>
    </rPh>
    <rPh sb="2" eb="4">
      <t>クブン</t>
    </rPh>
    <phoneticPr fontId="3"/>
  </si>
  <si>
    <t>コーチＩＤ</t>
  </si>
  <si>
    <t>チームＩＤ</t>
  </si>
  <si>
    <t>桑田 登紀</t>
    <rPh sb="0" eb="2">
      <t>クワタ</t>
    </rPh>
    <rPh sb="3" eb="5">
      <t>トキ</t>
    </rPh>
    <phoneticPr fontId="3"/>
  </si>
  <si>
    <t>メンバーＩＤ</t>
  </si>
  <si>
    <t>東西八代</t>
    <rPh sb="0" eb="2">
      <t>トウザイ</t>
    </rPh>
    <rPh sb="2" eb="4">
      <t>ヤツシロ</t>
    </rPh>
    <phoneticPr fontId="3"/>
  </si>
  <si>
    <t>支部</t>
    <rPh sb="0" eb="2">
      <t>シブ</t>
    </rPh>
    <phoneticPr fontId="3"/>
  </si>
  <si>
    <t>Ｔ</t>
  </si>
  <si>
    <t>チーム名</t>
    <rPh sb="3" eb="4">
      <t>メイ</t>
    </rPh>
    <phoneticPr fontId="3"/>
  </si>
  <si>
    <t>富士吉田</t>
    <rPh sb="0" eb="4">
      <t>フジヨシダ</t>
    </rPh>
    <phoneticPr fontId="3"/>
  </si>
  <si>
    <t>中巨摩</t>
    <rPh sb="0" eb="3">
      <t>ナカコマ</t>
    </rPh>
    <phoneticPr fontId="3"/>
  </si>
  <si>
    <t>コーチライセンス</t>
  </si>
  <si>
    <t>北都留</t>
    <rPh sb="0" eb="3">
      <t>キタツル</t>
    </rPh>
    <phoneticPr fontId="3"/>
  </si>
  <si>
    <t>甲府</t>
    <rPh sb="0" eb="2">
      <t>コウフ</t>
    </rPh>
    <phoneticPr fontId="3"/>
  </si>
  <si>
    <t>（９）</t>
  </si>
  <si>
    <t>潮崎 哲士</t>
    <rPh sb="0" eb="2">
      <t>シオザキ</t>
    </rPh>
    <rPh sb="3" eb="5">
      <t>テツシ</t>
    </rPh>
    <phoneticPr fontId="3"/>
  </si>
  <si>
    <t>東山梨</t>
    <rPh sb="0" eb="3">
      <t>ヒガシヤマナシ</t>
    </rPh>
    <phoneticPr fontId="3"/>
  </si>
  <si>
    <t>南都留</t>
    <rPh sb="0" eb="3">
      <t>ミナミツル</t>
    </rPh>
    <phoneticPr fontId="3"/>
  </si>
  <si>
    <t>魚住 　純</t>
  </si>
  <si>
    <t>木暮 公延</t>
    <rPh sb="0" eb="2">
      <t>コグレ</t>
    </rPh>
    <rPh sb="3" eb="5">
      <t>キミノブ</t>
    </rPh>
    <phoneticPr fontId="10"/>
  </si>
  <si>
    <t>予選会</t>
    <rPh sb="0" eb="3">
      <t>ヨセンカイ</t>
    </rPh>
    <phoneticPr fontId="3"/>
  </si>
  <si>
    <t>Ｓ級</t>
    <rPh sb="1" eb="2">
      <t>キュウ</t>
    </rPh>
    <phoneticPr fontId="3"/>
  </si>
  <si>
    <t>Ａ級</t>
    <rPh sb="1" eb="2">
      <t>キュウ</t>
    </rPh>
    <phoneticPr fontId="3"/>
  </si>
  <si>
    <t>宮城 リョータ</t>
    <rPh sb="0" eb="2">
      <t>ミヤギ</t>
    </rPh>
    <phoneticPr fontId="10"/>
  </si>
  <si>
    <t>Ｂ級</t>
    <rPh sb="1" eb="2">
      <t>キュウ</t>
    </rPh>
    <phoneticPr fontId="3"/>
  </si>
  <si>
    <t>赤木 剛憲</t>
    <rPh sb="0" eb="2">
      <t>アカギ</t>
    </rPh>
    <rPh sb="3" eb="4">
      <t>ツヨシ</t>
    </rPh>
    <rPh sb="4" eb="5">
      <t>ケン</t>
    </rPh>
    <phoneticPr fontId="10"/>
  </si>
  <si>
    <t>えることは妨げない。</t>
  </si>
  <si>
    <t>Ｃ級</t>
    <rPh sb="1" eb="2">
      <t>キュウ</t>
    </rPh>
    <phoneticPr fontId="3"/>
  </si>
  <si>
    <t>Ｄ級</t>
    <rPh sb="1" eb="2">
      <t>キュウ</t>
    </rPh>
    <phoneticPr fontId="3"/>
  </si>
  <si>
    <t>※アシスタントコーチが審判にコミュニケーションをとった場合はテクニカルファウルの対象</t>
    <rPh sb="11" eb="13">
      <t>シンパン</t>
    </rPh>
    <rPh sb="27" eb="29">
      <t>バアイ</t>
    </rPh>
    <rPh sb="40" eb="42">
      <t>タイショウ</t>
    </rPh>
    <phoneticPr fontId="3"/>
  </si>
  <si>
    <t>Ｅ級</t>
    <rPh sb="1" eb="2">
      <t>キュウ</t>
    </rPh>
    <phoneticPr fontId="3"/>
  </si>
  <si>
    <t>山梨県ミニバス新人大会</t>
    <rPh sb="0" eb="3">
      <t>ヤマナシケン</t>
    </rPh>
    <rPh sb="7" eb="9">
      <t>シンジン</t>
    </rPh>
    <rPh sb="9" eb="11">
      <t>タイカイ</t>
    </rPh>
    <phoneticPr fontId="3"/>
  </si>
  <si>
    <t>ＡコーチＩＤ</t>
  </si>
  <si>
    <t>【 参　考 】</t>
    <rPh sb="2" eb="3">
      <t>サン</t>
    </rPh>
    <rPh sb="4" eb="5">
      <t>コウ</t>
    </rPh>
    <phoneticPr fontId="3"/>
  </si>
  <si>
    <t>都留</t>
    <rPh sb="0" eb="2">
      <t>ツル</t>
    </rPh>
    <phoneticPr fontId="3"/>
  </si>
  <si>
    <t>支部交歓大会</t>
    <rPh sb="0" eb="2">
      <t>シブ</t>
    </rPh>
    <rPh sb="2" eb="4">
      <t>コウカン</t>
    </rPh>
    <rPh sb="4" eb="6">
      <t>タイカイ</t>
    </rPh>
    <phoneticPr fontId="3"/>
  </si>
  <si>
    <t>牧 　紳一</t>
  </si>
  <si>
    <t>集 計 欄</t>
    <rPh sb="0" eb="1">
      <t>シュウ</t>
    </rPh>
    <rPh sb="2" eb="3">
      <t>ケイ</t>
    </rPh>
    <rPh sb="4" eb="5">
      <t>ラン</t>
    </rPh>
    <phoneticPr fontId="3"/>
  </si>
  <si>
    <t>必ず男女別のチーム間とし、【Ａ(男子)とＢ(男子) 】や【Ｃ(女子)とＤ(女子) 】</t>
    <rPh sb="0" eb="1">
      <t>カナラ</t>
    </rPh>
    <rPh sb="2" eb="4">
      <t>ダンジョ</t>
    </rPh>
    <rPh sb="4" eb="5">
      <t>ベツ</t>
    </rPh>
    <rPh sb="9" eb="10">
      <t>カン</t>
    </rPh>
    <phoneticPr fontId="3"/>
  </si>
  <si>
    <t>三井 　寿</t>
    <rPh sb="0" eb="2">
      <t>ミツイ</t>
    </rPh>
    <rPh sb="4" eb="5">
      <t>ヒサシ</t>
    </rPh>
    <phoneticPr fontId="10"/>
  </si>
  <si>
    <t>登　録　確　認　用　紙</t>
    <rPh sb="0" eb="1">
      <t>ノボル</t>
    </rPh>
    <rPh sb="2" eb="3">
      <t>ロク</t>
    </rPh>
    <rPh sb="4" eb="5">
      <t>アキラ</t>
    </rPh>
    <rPh sb="6" eb="7">
      <t>シノブ</t>
    </rPh>
    <rPh sb="8" eb="9">
      <t>ヨウ</t>
    </rPh>
    <rPh sb="10" eb="11">
      <t>カミ</t>
    </rPh>
    <phoneticPr fontId="3"/>
  </si>
  <si>
    <t>帯同審判③</t>
    <rPh sb="0" eb="4">
      <t>タイドウシンパン</t>
    </rPh>
    <phoneticPr fontId="3"/>
  </si>
  <si>
    <t>湘北小学校</t>
    <rPh sb="0" eb="2">
      <t>ショウホク</t>
    </rPh>
    <rPh sb="2" eb="5">
      <t>ショウガッコウ</t>
    </rPh>
    <phoneticPr fontId="3"/>
  </si>
  <si>
    <t>安田 靖春</t>
    <rPh sb="0" eb="2">
      <t>ヤスダ</t>
    </rPh>
    <rPh sb="3" eb="5">
      <t>ヤスハル</t>
    </rPh>
    <phoneticPr fontId="10"/>
  </si>
  <si>
    <t>桜木 花道</t>
    <rPh sb="0" eb="2">
      <t>サクラギ</t>
    </rPh>
    <rPh sb="3" eb="5">
      <t>ハナミチ</t>
    </rPh>
    <phoneticPr fontId="3"/>
  </si>
  <si>
    <t>角田 　悟</t>
    <rPh sb="0" eb="2">
      <t>カクタ</t>
    </rPh>
    <rPh sb="4" eb="5">
      <t>サトル</t>
    </rPh>
    <phoneticPr fontId="10"/>
  </si>
  <si>
    <t>流川 　楓</t>
    <rPh sb="0" eb="2">
      <t>ルカワ</t>
    </rPh>
    <rPh sb="4" eb="5">
      <t>カエデ</t>
    </rPh>
    <phoneticPr fontId="3"/>
  </si>
  <si>
    <t>全国・関東予選</t>
    <rPh sb="0" eb="2">
      <t>ゼンコク</t>
    </rPh>
    <rPh sb="3" eb="5">
      <t>カントウ</t>
    </rPh>
    <rPh sb="5" eb="7">
      <t>ヨセン</t>
    </rPh>
    <phoneticPr fontId="3"/>
  </si>
  <si>
    <t>石井 健太郎</t>
    <rPh sb="0" eb="2">
      <t>イシイ</t>
    </rPh>
    <rPh sb="3" eb="6">
      <t>ケンタロウ</t>
    </rPh>
    <phoneticPr fontId="3"/>
  </si>
  <si>
    <t>海南小学校</t>
    <rPh sb="0" eb="2">
      <t>カイナン</t>
    </rPh>
    <rPh sb="2" eb="5">
      <t>ショウガッコウ</t>
    </rPh>
    <phoneticPr fontId="3"/>
  </si>
  <si>
    <t>佐々岡 智</t>
    <rPh sb="0" eb="3">
      <t>ササオカ</t>
    </rPh>
    <rPh sb="4" eb="5">
      <t>サトル</t>
    </rPh>
    <phoneticPr fontId="3"/>
  </si>
  <si>
    <t>神 宗一郎</t>
    <rPh sb="0" eb="1">
      <t>ジン</t>
    </rPh>
    <rPh sb="2" eb="5">
      <t>ソウイチロウ</t>
    </rPh>
    <phoneticPr fontId="3"/>
  </si>
  <si>
    <t>仙道 　彰</t>
  </si>
  <si>
    <t>陵南小学校</t>
    <rPh sb="0" eb="2">
      <t>リョウナン</t>
    </rPh>
    <rPh sb="2" eb="5">
      <t>ショウガッコウ</t>
    </rPh>
    <phoneticPr fontId="3"/>
  </si>
  <si>
    <t>審判ＩＤ</t>
    <rPh sb="0" eb="2">
      <t>シンパン</t>
    </rPh>
    <phoneticPr fontId="10"/>
  </si>
  <si>
    <t>アシスタントコーチ③</t>
  </si>
  <si>
    <t>ＵＴＹ旗山梨県ミニバス大会</t>
    <rPh sb="3" eb="4">
      <t>ハタ</t>
    </rPh>
    <rPh sb="4" eb="7">
      <t>ヤマナシケン</t>
    </rPh>
    <rPh sb="11" eb="13">
      <t>タイカイ</t>
    </rPh>
    <phoneticPr fontId="3"/>
  </si>
  <si>
    <t>サマーフェスティバル</t>
  </si>
  <si>
    <t>リーグ戦</t>
    <rPh sb="3" eb="4">
      <t>セン</t>
    </rPh>
    <phoneticPr fontId="3"/>
  </si>
  <si>
    <t>その他</t>
    <rPh sb="2" eb="3">
      <t>タ</t>
    </rPh>
    <phoneticPr fontId="3"/>
  </si>
  <si>
    <t>交歓大会</t>
    <rPh sb="0" eb="2">
      <t>コウカン</t>
    </rPh>
    <rPh sb="2" eb="4">
      <t>タイカイ</t>
    </rPh>
    <phoneticPr fontId="3"/>
  </si>
  <si>
    <t>区分なし</t>
    <rPh sb="0" eb="2">
      <t>クブン</t>
    </rPh>
    <phoneticPr fontId="3"/>
  </si>
  <si>
    <t>エントリー</t>
  </si>
  <si>
    <t>わる場合は当日のコーチ打合せ時に登録確認用紙を再提出すること。</t>
  </si>
  <si>
    <t>田岡 茂一</t>
  </si>
  <si>
    <t>安西 光義</t>
  </si>
  <si>
    <t>未所属（クラブ）</t>
    <rPh sb="0" eb="1">
      <t>ミ</t>
    </rPh>
    <rPh sb="1" eb="3">
      <t>ショゾク</t>
    </rPh>
    <phoneticPr fontId="3"/>
  </si>
  <si>
    <t>Ａ・コーチ</t>
  </si>
  <si>
    <t>ライセンスなし</t>
  </si>
  <si>
    <t>各種招待大会・交歓大会</t>
    <rPh sb="0" eb="2">
      <t>カクシュ</t>
    </rPh>
    <rPh sb="2" eb="4">
      <t>ショウタイ</t>
    </rPh>
    <rPh sb="4" eb="6">
      <t>タイカイ</t>
    </rPh>
    <rPh sb="7" eb="9">
      <t>コウカン</t>
    </rPh>
    <rPh sb="9" eb="11">
      <t>タイカイ</t>
    </rPh>
    <phoneticPr fontId="3"/>
  </si>
  <si>
    <t>アシスタントコーチ④</t>
  </si>
  <si>
    <t>（５）の状況が起きないように、各チームの責任において大会期間中のヘッドコーチ、</t>
    <rPh sb="4" eb="6">
      <t>ジョウキョウ</t>
    </rPh>
    <rPh sb="7" eb="8">
      <t>オ</t>
    </rPh>
    <rPh sb="15" eb="16">
      <t>カク</t>
    </rPh>
    <rPh sb="20" eb="22">
      <t>セキニン</t>
    </rPh>
    <rPh sb="26" eb="28">
      <t>タイカイ</t>
    </rPh>
    <rPh sb="28" eb="31">
      <t>キカンチュウ</t>
    </rPh>
    <phoneticPr fontId="3"/>
  </si>
  <si>
    <t>マネージャー①</t>
  </si>
  <si>
    <t>マネージャー②</t>
  </si>
  <si>
    <t>タイムアウトを請求できるのは、ヘッドコーチまたはファーストアシスタントコーチだけである。
ヘッドコーチまたはファーストアシスタントコーチは、スコアラーが目視できるようにあるいはスコアラーズ
テーブルのところへ行き定められたシグナルを手ではっきりと示して、タイムアウトの請求
を伝えなければならない。</t>
  </si>
  <si>
    <t>高頭 　力</t>
    <rPh sb="0" eb="2">
      <t>タカトウ</t>
    </rPh>
    <rPh sb="4" eb="5">
      <t>リキ</t>
    </rPh>
    <phoneticPr fontId="3"/>
  </si>
  <si>
    <t>藤真 健司</t>
  </si>
  <si>
    <t>フジヤマＭＢＣ</t>
  </si>
  <si>
    <t>赤木 晴子</t>
  </si>
  <si>
    <t>登録確認用紙の記入について</t>
    <rPh sb="0" eb="2">
      <t>トウロク</t>
    </rPh>
    <rPh sb="2" eb="4">
      <t>カクニン</t>
    </rPh>
    <rPh sb="4" eb="6">
      <t>ヨウシ</t>
    </rPh>
    <rPh sb="7" eb="9">
      <t>キニュウ</t>
    </rPh>
    <phoneticPr fontId="3"/>
  </si>
  <si>
    <t>（競技規則で言う『コーチ』となる。）</t>
    <rPh sb="1" eb="3">
      <t>キョウギ</t>
    </rPh>
    <rPh sb="3" eb="5">
      <t>キソク</t>
    </rPh>
    <rPh sb="6" eb="7">
      <t>イ</t>
    </rPh>
    <phoneticPr fontId="3"/>
  </si>
  <si>
    <t>（競技規則で言う『チーム関係者』となる。）</t>
    <rPh sb="1" eb="3">
      <t>キョウギ</t>
    </rPh>
    <rPh sb="3" eb="5">
      <t>キソク</t>
    </rPh>
    <rPh sb="6" eb="7">
      <t>イ</t>
    </rPh>
    <rPh sb="12" eb="15">
      <t>カンケイシャ</t>
    </rPh>
    <phoneticPr fontId="3"/>
  </si>
  <si>
    <t>※やむを得ない理由とは…</t>
    <rPh sb="4" eb="5">
      <t>エ</t>
    </rPh>
    <rPh sb="7" eb="9">
      <t>リユウ</t>
    </rPh>
    <phoneticPr fontId="3"/>
  </si>
  <si>
    <t>『コーチ資格保持者が不在となった場合の対応』にある理由に相当する事を言う。</t>
    <rPh sb="32" eb="33">
      <t>コト</t>
    </rPh>
    <rPh sb="34" eb="35">
      <t>イ</t>
    </rPh>
    <phoneticPr fontId="3"/>
  </si>
  <si>
    <t>替えることは妨げない。</t>
  </si>
  <si>
    <t>競技規則 第７条　７－６</t>
    <rPh sb="0" eb="2">
      <t>キョウギ</t>
    </rPh>
    <rPh sb="2" eb="4">
      <t>キソク</t>
    </rPh>
    <rPh sb="5" eb="6">
      <t>ダイ</t>
    </rPh>
    <rPh sb="7" eb="8">
      <t>ジョウ</t>
    </rPh>
    <phoneticPr fontId="3"/>
  </si>
  <si>
    <t>Ａ・コーチの欄に記名があっても、大会毎に規程された資格を有していない者が立</t>
    <rPh sb="6" eb="7">
      <t>ラン</t>
    </rPh>
    <rPh sb="8" eb="10">
      <t>キメイ</t>
    </rPh>
    <rPh sb="16" eb="18">
      <t>タイカイ</t>
    </rPh>
    <rPh sb="18" eb="19">
      <t>ゴト</t>
    </rPh>
    <rPh sb="20" eb="22">
      <t>キテイ</t>
    </rPh>
    <rPh sb="25" eb="27">
      <t>シカク</t>
    </rPh>
    <rPh sb="28" eb="29">
      <t>ユウ</t>
    </rPh>
    <phoneticPr fontId="3"/>
  </si>
  <si>
    <t>審判③ＩＤ</t>
    <rPh sb="0" eb="2">
      <t>シンパン</t>
    </rPh>
    <phoneticPr fontId="3"/>
  </si>
  <si>
    <t>って指揮してはならない。</t>
  </si>
  <si>
    <t>１つの大会期間中にＡ・コーチ①～⑤のうち、試合ごとにベンチに入る者を入れ替</t>
    <rPh sb="3" eb="5">
      <t>タイカイ</t>
    </rPh>
    <rPh sb="5" eb="8">
      <t>キカンチュウ</t>
    </rPh>
    <rPh sb="21" eb="23">
      <t>シアイ</t>
    </rPh>
    <rPh sb="30" eb="31">
      <t>ハイ</t>
    </rPh>
    <rPh sb="32" eb="33">
      <t>モノ</t>
    </rPh>
    <phoneticPr fontId="3"/>
  </si>
  <si>
    <t>競技規則 第１８条　１８－３　（１８－３－１）</t>
    <rPh sb="0" eb="2">
      <t>キョウギ</t>
    </rPh>
    <rPh sb="2" eb="4">
      <t>キソク</t>
    </rPh>
    <rPh sb="5" eb="6">
      <t>ダイ</t>
    </rPh>
    <rPh sb="8" eb="9">
      <t>ジョウ</t>
    </rPh>
    <phoneticPr fontId="3"/>
  </si>
  <si>
    <t>（１）</t>
  </si>
  <si>
    <t>（２）</t>
  </si>
  <si>
    <t>（８）</t>
  </si>
  <si>
    <t>（３）</t>
  </si>
  <si>
    <t>（４）</t>
  </si>
  <si>
    <t>（５）</t>
  </si>
  <si>
    <t>（６）</t>
  </si>
  <si>
    <t>（７）</t>
  </si>
  <si>
    <t xml:space="preserve"> ① 大会第１日目に審判が可能な者を記載（チームの責任において必ず都合を確認！）</t>
  </si>
  <si>
    <t>ただし、どのような場合でも（３）は適用となる。</t>
    <rPh sb="9" eb="11">
      <t>バアイ</t>
    </rPh>
    <rPh sb="17" eb="19">
      <t>テキヨウ</t>
    </rPh>
    <phoneticPr fontId="3"/>
  </si>
  <si>
    <t>Ｕ１２バスケットボール連盟主管の各種大会の登録確認用紙におけるコーチの兼務について</t>
    <rPh sb="11" eb="13">
      <t>レンメイ</t>
    </rPh>
    <rPh sb="13" eb="15">
      <t>シュカン</t>
    </rPh>
    <rPh sb="16" eb="18">
      <t>カクシュ</t>
    </rPh>
    <rPh sb="18" eb="20">
      <t>タイカイ</t>
    </rPh>
    <rPh sb="21" eb="23">
      <t>トウロク</t>
    </rPh>
    <rPh sb="23" eb="25">
      <t>カクニン</t>
    </rPh>
    <rPh sb="25" eb="27">
      <t>ヨウシ</t>
    </rPh>
    <rPh sb="35" eb="37">
      <t>ケンム</t>
    </rPh>
    <phoneticPr fontId="3"/>
  </si>
  <si>
    <t>ヘッドコーチ欄は、主として指揮を取る者の氏名を記入すること。</t>
    <rPh sb="6" eb="7">
      <t>ラン</t>
    </rPh>
    <rPh sb="9" eb="10">
      <t>シュ</t>
    </rPh>
    <rPh sb="13" eb="15">
      <t>シキ</t>
    </rPh>
    <rPh sb="16" eb="17">
      <t>ト</t>
    </rPh>
    <rPh sb="18" eb="19">
      <t>モノ</t>
    </rPh>
    <rPh sb="20" eb="22">
      <t>シメイ</t>
    </rPh>
    <rPh sb="23" eb="25">
      <t>キニュウ</t>
    </rPh>
    <phoneticPr fontId="3"/>
  </si>
  <si>
    <t>ヘッドコーチ</t>
  </si>
  <si>
    <t>アシスタントコーチ（以下、Ａ・コーチと言う）欄には、ヘッドコーチの補佐とし</t>
    <rPh sb="10" eb="12">
      <t>イカ</t>
    </rPh>
    <rPh sb="19" eb="20">
      <t>イ</t>
    </rPh>
    <rPh sb="22" eb="23">
      <t>ラン</t>
    </rPh>
    <rPh sb="33" eb="35">
      <t>ホサ</t>
    </rPh>
    <phoneticPr fontId="3"/>
  </si>
  <si>
    <t>て指揮を取る者の氏名を記入すること。</t>
  </si>
  <si>
    <t>大会期間中、やむを得ない理由でヘッドコーチ欄の者とＡ・コーチ欄の者が入れ替</t>
    <rPh sb="0" eb="2">
      <t>タイカイ</t>
    </rPh>
    <rPh sb="2" eb="5">
      <t>キカンチュウ</t>
    </rPh>
    <rPh sb="9" eb="10">
      <t>エ</t>
    </rPh>
    <rPh sb="12" eb="14">
      <t>リユウ</t>
    </rPh>
    <rPh sb="21" eb="22">
      <t>ラン</t>
    </rPh>
    <rPh sb="23" eb="24">
      <t>モノ</t>
    </rPh>
    <rPh sb="30" eb="31">
      <t>ラン</t>
    </rPh>
    <rPh sb="32" eb="33">
      <t>モノ</t>
    </rPh>
    <rPh sb="34" eb="35">
      <t>イ</t>
    </rPh>
    <phoneticPr fontId="3"/>
  </si>
  <si>
    <t>Ａ・コーチの都合等を確認及び共通理解をしておくこと。</t>
    <rPh sb="12" eb="13">
      <t>オヨ</t>
    </rPh>
    <rPh sb="14" eb="16">
      <t>キョウツウ</t>
    </rPh>
    <rPh sb="16" eb="18">
      <t>リカイ</t>
    </rPh>
    <phoneticPr fontId="3"/>
  </si>
  <si>
    <t>マネージャーは保護者・小学生も可とする。</t>
    <rPh sb="7" eb="10">
      <t>ホゴシャ</t>
    </rPh>
    <rPh sb="11" eb="14">
      <t>ショウガクセイ</t>
    </rPh>
    <rPh sb="15" eb="16">
      <t>カ</t>
    </rPh>
    <phoneticPr fontId="3"/>
  </si>
  <si>
    <t>ヘッドコーチとファーストアシスタントコーチは、一度にどちらか１人であればゲーム中に立ち続けることを認められている。チームベンチエリア内であれば、ゲーム中にプレーヤーに話しかけることができる。
ファーストアシスタントコーチは審判とコミュニケーションをとってはならない。
【補足】ヘッドコーチとファーストアシスタントコーチは、両者が同時に立ち続けることは認められない。</t>
  </si>
  <si>
    <t>活動地域が同じとは…</t>
    <rPh sb="0" eb="2">
      <t>カツドウ</t>
    </rPh>
    <rPh sb="2" eb="4">
      <t>チイキ</t>
    </rPh>
    <rPh sb="5" eb="6">
      <t>オナ</t>
    </rPh>
    <phoneticPr fontId="3"/>
  </si>
  <si>
    <t>チーム名が同じ、または、活動地域が同じチームに限り認める。</t>
    <rPh sb="3" eb="4">
      <t>メイ</t>
    </rPh>
    <rPh sb="5" eb="6">
      <t>オナ</t>
    </rPh>
    <rPh sb="12" eb="14">
      <t>カツドウ</t>
    </rPh>
    <rPh sb="14" eb="16">
      <t>チイキ</t>
    </rPh>
    <rPh sb="17" eb="18">
      <t>オナ</t>
    </rPh>
    <rPh sb="23" eb="24">
      <t>カギ</t>
    </rPh>
    <rPh sb="25" eb="26">
      <t>ミト</t>
    </rPh>
    <phoneticPr fontId="3"/>
  </si>
  <si>
    <t>登録確認用紙への記載は２チームまでとする。</t>
  </si>
  <si>
    <t>チーム名が同じとは…</t>
    <rPh sb="3" eb="4">
      <t>メイ</t>
    </rPh>
    <rPh sb="5" eb="6">
      <t>オナ</t>
    </rPh>
    <phoneticPr fontId="3"/>
  </si>
  <si>
    <t>　以下の条件に基づき、１大会における登録確認用紙上のコーチの兼務を認める。</t>
    <rPh sb="1" eb="3">
      <t>イカ</t>
    </rPh>
    <rPh sb="4" eb="6">
      <t>ジョウケン</t>
    </rPh>
    <rPh sb="7" eb="8">
      <t>モト</t>
    </rPh>
    <rPh sb="12" eb="14">
      <t>タイカイ</t>
    </rPh>
    <rPh sb="18" eb="20">
      <t>トウロク</t>
    </rPh>
    <rPh sb="20" eb="22">
      <t>カクニン</t>
    </rPh>
    <rPh sb="22" eb="24">
      <t>ヨウシ</t>
    </rPh>
    <rPh sb="24" eb="25">
      <t>ジョウ</t>
    </rPh>
    <rPh sb="30" eb="32">
      <t>ケンム</t>
    </rPh>
    <rPh sb="33" eb="34">
      <t>ミト</t>
    </rPh>
    <phoneticPr fontId="3"/>
  </si>
  <si>
    <t>など、男子チーム同士間、女子チーム同士間の兼務は認めない。</t>
    <rPh sb="10" eb="11">
      <t>アイダ</t>
    </rPh>
    <rPh sb="19" eb="20">
      <t>アイダ</t>
    </rPh>
    <phoneticPr fontId="3"/>
  </si>
  <si>
    <t>ヘッドコーチの兼務は不可とする。（以下の①、②のみ認める。）</t>
    <rPh sb="7" eb="9">
      <t>ケンム</t>
    </rPh>
    <rPh sb="10" eb="12">
      <t>フカ</t>
    </rPh>
    <rPh sb="17" eb="19">
      <t>イカ</t>
    </rPh>
    <rPh sb="25" eb="26">
      <t>ミト</t>
    </rPh>
    <phoneticPr fontId="3"/>
  </si>
  <si>
    <t>① Ａチームはヘッドコーチ欄、Ｂチームはアシスタントコーチ欄に記載する。</t>
    <rPh sb="13" eb="14">
      <t>ラン</t>
    </rPh>
    <rPh sb="29" eb="30">
      <t>ラン</t>
    </rPh>
    <rPh sb="31" eb="33">
      <t>キサイ</t>
    </rPh>
    <phoneticPr fontId="3"/>
  </si>
  <si>
    <t>② Ａチーム、Ｂチームともにアシスタントコーチ欄に記載する。</t>
    <rPh sb="23" eb="24">
      <t>ラン</t>
    </rPh>
    <rPh sb="25" eb="27">
      <t>キサイ</t>
    </rPh>
    <phoneticPr fontId="3"/>
  </si>
  <si>
    <t>（内規）</t>
    <rPh sb="1" eb="3">
      <t>ナイキ</t>
    </rPh>
    <phoneticPr fontId="3"/>
  </si>
  <si>
    <t>三珠（男子）、三珠（女子）…など。</t>
  </si>
  <si>
    <t>白州（男子）、白州（女子）や</t>
  </si>
  <si>
    <t>審判、マンツーマンコミッショナーなど、試合運営上に支障が生じない事。</t>
    <rPh sb="0" eb="2">
      <t>シンパン</t>
    </rPh>
    <rPh sb="19" eb="21">
      <t>シアイ</t>
    </rPh>
    <rPh sb="21" eb="23">
      <t>ウンエイ</t>
    </rPh>
    <rPh sb="23" eb="24">
      <t>ジョウ</t>
    </rPh>
    <rPh sb="25" eb="27">
      <t>シショウ</t>
    </rPh>
    <rPh sb="28" eb="29">
      <t>ショウ</t>
    </rPh>
    <rPh sb="32" eb="33">
      <t>コト</t>
    </rPh>
    <phoneticPr fontId="3"/>
  </si>
  <si>
    <t>本内規は、令和２年１０月１日より施行する。</t>
    <rPh sb="0" eb="1">
      <t>ホン</t>
    </rPh>
    <rPh sb="1" eb="3">
      <t>ナイキ</t>
    </rPh>
    <rPh sb="5" eb="7">
      <t>レイワ</t>
    </rPh>
    <rPh sb="8" eb="9">
      <t>ネン</t>
    </rPh>
    <rPh sb="11" eb="12">
      <t>ガツ</t>
    </rPh>
    <rPh sb="13" eb="14">
      <t>ニチ</t>
    </rPh>
    <rPh sb="16" eb="18">
      <t>シコウ</t>
    </rPh>
    <phoneticPr fontId="3"/>
  </si>
  <si>
    <t>ただし、単一チームを２つに分割してチーム登録した場合は、この限りではない。</t>
    <rPh sb="4" eb="6">
      <t>タンイツ</t>
    </rPh>
    <rPh sb="13" eb="15">
      <t>ブンカツ</t>
    </rPh>
    <rPh sb="20" eb="22">
      <t>トウロク</t>
    </rPh>
    <rPh sb="24" eb="26">
      <t>バアイ</t>
    </rPh>
    <rPh sb="30" eb="31">
      <t>カギ</t>
    </rPh>
    <phoneticPr fontId="3"/>
  </si>
  <si>
    <t>コーチの兼務について、別途規定（内規）のとおり。</t>
    <rPh sb="4" eb="6">
      <t>ケンム</t>
    </rPh>
    <rPh sb="11" eb="13">
      <t>ベット</t>
    </rPh>
    <rPh sb="13" eb="15">
      <t>キテイ</t>
    </rPh>
    <rPh sb="16" eb="18">
      <t>ナイキ</t>
    </rPh>
    <phoneticPr fontId="3"/>
  </si>
  <si>
    <t>ウィンターフェスティバル</t>
  </si>
  <si>
    <t>帯同審判①</t>
    <rPh sb="0" eb="4">
      <t>タイドウシンパン</t>
    </rPh>
    <phoneticPr fontId="3"/>
  </si>
  <si>
    <t>審判ライセンス</t>
    <rPh sb="0" eb="2">
      <t>シンパン</t>
    </rPh>
    <phoneticPr fontId="3"/>
  </si>
  <si>
    <t>審判①ＩＤ</t>
    <rPh sb="0" eb="2">
      <t>シンパン</t>
    </rPh>
    <phoneticPr fontId="3"/>
  </si>
  <si>
    <t>審判②ＩＤ</t>
    <rPh sb="0" eb="2">
      <t>シンパン</t>
    </rPh>
    <phoneticPr fontId="3"/>
  </si>
  <si>
    <t>帯同審判②</t>
    <rPh sb="0" eb="4">
      <t>タイドウシンパン</t>
    </rPh>
    <phoneticPr fontId="3"/>
  </si>
  <si>
    <t>堂本 五郎</t>
  </si>
  <si>
    <t>相田 彦一</t>
  </si>
  <si>
    <t>令和 ７ 年度</t>
    <rPh sb="0" eb="1">
      <t>レイ</t>
    </rPh>
    <rPh sb="1" eb="2">
      <t>ワ</t>
    </rPh>
    <rPh sb="5" eb="7">
      <t>ネンド</t>
    </rPh>
    <phoneticPr fontId="3"/>
  </si>
  <si>
    <t>Ｄ級（U12連盟帯同認証）</t>
    <rPh sb="1" eb="2">
      <t>キュウ</t>
    </rPh>
    <rPh sb="6" eb="8">
      <t>レンメイ</t>
    </rPh>
    <rPh sb="8" eb="10">
      <t>タイドウ</t>
    </rPh>
    <rPh sb="10" eb="12">
      <t>ニンショウ</t>
    </rPh>
    <phoneticPr fontId="3"/>
  </si>
  <si>
    <t>年齢</t>
    <rPh sb="0" eb="2">
      <t>ネンレイ</t>
    </rPh>
    <phoneticPr fontId="3"/>
  </si>
  <si>
    <t>増穂・富士川、河口湖・船津などチーム名は異なって</t>
    <rPh sb="0" eb="2">
      <t>マスホ</t>
    </rPh>
    <rPh sb="3" eb="6">
      <t>フジカワ</t>
    </rPh>
    <rPh sb="7" eb="10">
      <t>カワグチコ</t>
    </rPh>
    <rPh sb="11" eb="13">
      <t>フナツ</t>
    </rPh>
    <rPh sb="18" eb="19">
      <t>メイ</t>
    </rPh>
    <phoneticPr fontId="3"/>
  </si>
  <si>
    <t>いるが、活動地域（所属する学校）が同一の場合を言う。</t>
    <rPh sb="9" eb="11">
      <t>ショゾク</t>
    </rPh>
    <rPh sb="13" eb="15">
      <t>ガッコウ</t>
    </rPh>
    <phoneticPr fontId="3"/>
  </si>
  <si>
    <t>県民共済杯、ＵＴＹ旗、新人大会の３大会において、以下２点を要確認・厳守！</t>
    <rPh sb="0" eb="2">
      <t>ケンミン</t>
    </rPh>
    <rPh sb="2" eb="4">
      <t>キョウサイ</t>
    </rPh>
    <rPh sb="4" eb="5">
      <t>ハイ</t>
    </rPh>
    <rPh sb="9" eb="10">
      <t>ハタ</t>
    </rPh>
    <rPh sb="11" eb="13">
      <t>シンジン</t>
    </rPh>
    <rPh sb="13" eb="15">
      <t>タイカイ</t>
    </rPh>
    <rPh sb="17" eb="19">
      <t>タイカイ</t>
    </rPh>
    <rPh sb="24" eb="26">
      <t>イカ</t>
    </rPh>
    <rPh sb="27" eb="28">
      <t>テン</t>
    </rPh>
    <rPh sb="29" eb="30">
      <t>ヨウ</t>
    </rPh>
    <rPh sb="30" eb="32">
      <t>カクニン</t>
    </rPh>
    <rPh sb="33" eb="35">
      <t>ゲンシュ</t>
    </rPh>
    <phoneticPr fontId="3"/>
  </si>
  <si>
    <t>県民共済杯県ミニバス選手権大会</t>
    <rPh sb="0" eb="2">
      <t>ケンミン</t>
    </rPh>
    <rPh sb="2" eb="4">
      <t>キョウサイ</t>
    </rPh>
    <rPh sb="4" eb="5">
      <t>ハイ</t>
    </rPh>
    <rPh sb="5" eb="6">
      <t>ケン</t>
    </rPh>
    <rPh sb="10" eb="13">
      <t>センシュケン</t>
    </rPh>
    <rPh sb="13" eb="15">
      <t>タイカイ</t>
    </rPh>
    <phoneticPr fontId="3"/>
  </si>
  <si>
    <t>リーグ戦ファイナル</t>
    <rPh sb="3" eb="4">
      <t>セン</t>
    </rPh>
    <phoneticPr fontId="3"/>
  </si>
  <si>
    <t xml:space="preserve"> ② 審判ライセンスはＤ級（U12連盟帯同認証）以上とする。</t>
    <rPh sb="3" eb="5">
      <t>シンパン</t>
    </rPh>
    <rPh sb="24" eb="26">
      <t>イジョウ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</si>
</sst>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&quot; &quot;@"/>
    <numFmt numFmtId="177" formatCode="0&quot;年&quot;"/>
    <numFmt numFmtId="178" formatCode="0&quot;人 &quot;"/>
  </numFmts>
  <fonts count="11">
    <font>
      <sz val="11"/>
      <color theme="1"/>
      <name val="ＭＳ ゴシック"/>
      <family val="3"/>
    </font>
    <font>
      <sz val="11"/>
      <color auto="1"/>
      <name val="ＤＦ細丸ゴシック体"/>
      <family val="3"/>
    </font>
    <font>
      <sz val="11"/>
      <color auto="1"/>
      <name val="ＭＳ Ｐゴシック"/>
      <family val="3"/>
    </font>
    <font>
      <sz val="6"/>
      <color auto="1"/>
      <name val="ＭＳ ゴシック"/>
      <family val="3"/>
    </font>
    <font>
      <sz val="12"/>
      <color theme="1"/>
      <name val="ＭＳ 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2"/>
      <color auto="1"/>
      <name val="ＭＳ ゴシック"/>
      <family val="3"/>
    </font>
    <font>
      <b/>
      <i/>
      <sz val="11"/>
      <color rgb="FFFF0000"/>
      <name val="ＭＳ ゴシック"/>
      <family val="3"/>
    </font>
    <font>
      <b/>
      <sz val="14"/>
      <color rgb="FFFF0000"/>
      <name val="ＭＳ ゴシック"/>
      <family val="3"/>
    </font>
    <font>
      <sz val="6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5" fillId="0" borderId="0" xfId="2" applyFont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 shrinkToFit="1"/>
    </xf>
    <xf numFmtId="0" fontId="5" fillId="0" borderId="1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 shrinkToFit="1"/>
      <protection locked="0"/>
    </xf>
    <xf numFmtId="0" fontId="7" fillId="2" borderId="2" xfId="2" applyFont="1" applyFill="1" applyBorder="1" applyAlignment="1" applyProtection="1">
      <alignment horizontal="center" vertical="center" shrinkToFit="1"/>
    </xf>
    <xf numFmtId="0" fontId="5" fillId="0" borderId="2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 shrinkToFit="1"/>
      <protection locked="0"/>
    </xf>
    <xf numFmtId="0" fontId="5" fillId="2" borderId="3" xfId="2" applyFont="1" applyFill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 applyProtection="1">
      <alignment horizontal="center" vertical="center"/>
    </xf>
    <xf numFmtId="0" fontId="5" fillId="3" borderId="1" xfId="2" applyFont="1" applyFill="1" applyBorder="1" applyAlignment="1" applyProtection="1">
      <alignment horizontal="center" vertical="center" shrinkToFit="1"/>
    </xf>
    <xf numFmtId="0" fontId="5" fillId="0" borderId="4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vertical="center"/>
    </xf>
    <xf numFmtId="0" fontId="5" fillId="4" borderId="1" xfId="2" applyFont="1" applyFill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7" fillId="2" borderId="5" xfId="2" applyFont="1" applyFill="1" applyBorder="1" applyAlignment="1" applyProtection="1">
      <alignment horizontal="center" vertical="center" shrinkToFit="1"/>
    </xf>
    <xf numFmtId="0" fontId="6" fillId="0" borderId="0" xfId="2" applyFont="1" applyBorder="1" applyAlignment="1" applyProtection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</xf>
    <xf numFmtId="0" fontId="5" fillId="3" borderId="2" xfId="2" applyFont="1" applyFill="1" applyBorder="1" applyAlignment="1" applyProtection="1">
      <alignment horizontal="center" vertical="center" shrinkToFit="1"/>
    </xf>
    <xf numFmtId="0" fontId="5" fillId="4" borderId="2" xfId="2" applyFont="1" applyFill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 shrinkToFit="1"/>
      <protection locked="0"/>
    </xf>
    <xf numFmtId="0" fontId="6" fillId="0" borderId="0" xfId="2" applyFont="1" applyBorder="1" applyAlignment="1" applyProtection="1">
      <alignment horizontal="right" vertical="center"/>
    </xf>
    <xf numFmtId="176" fontId="7" fillId="0" borderId="1" xfId="1" applyNumberFormat="1" applyFont="1" applyFill="1" applyBorder="1" applyAlignment="1" applyProtection="1">
      <alignment vertical="center"/>
      <protection locked="0"/>
    </xf>
    <xf numFmtId="176" fontId="7" fillId="0" borderId="1" xfId="2" applyNumberFormat="1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6" fillId="0" borderId="0" xfId="2" applyFont="1" applyBorder="1" applyAlignment="1" applyProtection="1">
      <alignment vertical="center" shrinkToFit="1"/>
    </xf>
    <xf numFmtId="0" fontId="5" fillId="0" borderId="7" xfId="2" applyFont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 shrinkToFit="1"/>
      <protection locked="0"/>
    </xf>
    <xf numFmtId="0" fontId="7" fillId="0" borderId="2" xfId="2" applyFont="1" applyBorder="1" applyAlignment="1" applyProtection="1">
      <alignment horizontal="center" vertical="center"/>
    </xf>
    <xf numFmtId="176" fontId="7" fillId="0" borderId="2" xfId="1" applyNumberFormat="1" applyFont="1" applyFill="1" applyBorder="1" applyAlignment="1" applyProtection="1">
      <alignment vertical="center"/>
      <protection locked="0"/>
    </xf>
    <xf numFmtId="176" fontId="7" fillId="0" borderId="2" xfId="2" applyNumberFormat="1" applyFont="1" applyBorder="1" applyAlignment="1" applyProtection="1">
      <alignment vertical="center" shrinkToFit="1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5" fillId="3" borderId="7" xfId="2" applyFont="1" applyFill="1" applyBorder="1" applyAlignment="1" applyProtection="1">
      <alignment horizontal="center" vertical="center" shrinkToFit="1"/>
    </xf>
    <xf numFmtId="0" fontId="6" fillId="0" borderId="9" xfId="2" applyFont="1" applyBorder="1" applyAlignment="1" applyProtection="1">
      <alignment horizontal="center" vertical="center" shrinkToFit="1"/>
    </xf>
    <xf numFmtId="0" fontId="6" fillId="0" borderId="2" xfId="2" applyFont="1" applyBorder="1" applyAlignment="1" applyProtection="1">
      <alignment horizontal="center" vertical="center" shrinkToFit="1"/>
    </xf>
    <xf numFmtId="0" fontId="5" fillId="2" borderId="10" xfId="2" applyFont="1" applyFill="1" applyBorder="1" applyAlignment="1" applyProtection="1">
      <alignment horizontal="center" vertical="center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3" borderId="7" xfId="2" applyFont="1" applyFill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 shrinkToFit="1"/>
    </xf>
    <xf numFmtId="0" fontId="5" fillId="2" borderId="1" xfId="2" applyFont="1" applyFill="1" applyBorder="1" applyAlignment="1" applyProtection="1">
      <alignment horizontal="center" vertical="center"/>
    </xf>
    <xf numFmtId="0" fontId="6" fillId="0" borderId="12" xfId="2" applyFont="1" applyBorder="1" applyAlignment="1" applyProtection="1">
      <alignment horizontal="center" vertical="center" shrinkToFit="1"/>
    </xf>
    <xf numFmtId="0" fontId="6" fillId="0" borderId="4" xfId="2" applyFont="1" applyBorder="1" applyAlignment="1" applyProtection="1">
      <alignment horizontal="center" vertical="center" shrinkToFit="1"/>
    </xf>
    <xf numFmtId="176" fontId="7" fillId="0" borderId="7" xfId="1" applyNumberFormat="1" applyFont="1" applyFill="1" applyBorder="1" applyAlignment="1" applyProtection="1">
      <alignment vertical="center"/>
      <protection locked="0"/>
    </xf>
    <xf numFmtId="176" fontId="7" fillId="0" borderId="7" xfId="2" applyNumberFormat="1" applyFont="1" applyBorder="1" applyAlignment="1" applyProtection="1">
      <alignment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 shrinkToFit="1"/>
      <protection locked="0"/>
    </xf>
    <xf numFmtId="0" fontId="5" fillId="5" borderId="1" xfId="2" applyFont="1" applyFill="1" applyBorder="1" applyAlignment="1" applyProtection="1">
      <alignment horizontal="center" vertical="center" shrinkToFit="1"/>
    </xf>
    <xf numFmtId="0" fontId="5" fillId="5" borderId="2" xfId="2" applyFont="1" applyFill="1" applyBorder="1" applyAlignment="1" applyProtection="1">
      <alignment horizontal="center" vertical="center" shrinkToFit="1"/>
    </xf>
    <xf numFmtId="0" fontId="5" fillId="4" borderId="7" xfId="2" applyFont="1" applyFill="1" applyBorder="1" applyAlignment="1" applyProtection="1">
      <alignment horizontal="center" vertical="center"/>
    </xf>
    <xf numFmtId="0" fontId="6" fillId="0" borderId="13" xfId="2" applyFont="1" applyBorder="1" applyAlignment="1" applyProtection="1">
      <alignment horizontal="center" vertical="center" shrinkToFit="1"/>
    </xf>
    <xf numFmtId="0" fontId="5" fillId="2" borderId="7" xfId="2" applyFont="1" applyFill="1" applyBorder="1" applyAlignment="1" applyProtection="1">
      <alignment horizontal="center" vertical="center"/>
    </xf>
    <xf numFmtId="0" fontId="5" fillId="5" borderId="7" xfId="2" applyFont="1" applyFill="1" applyBorder="1" applyAlignment="1" applyProtection="1">
      <alignment horizontal="center" vertical="center" shrinkToFit="1"/>
    </xf>
    <xf numFmtId="0" fontId="6" fillId="0" borderId="14" xfId="2" applyFont="1" applyBorder="1" applyAlignment="1" applyProtection="1">
      <alignment horizontal="center" vertical="center"/>
    </xf>
    <xf numFmtId="0" fontId="6" fillId="0" borderId="15" xfId="2" applyFont="1" applyBorder="1" applyAlignment="1" applyProtection="1">
      <alignment horizontal="center" vertical="center" shrinkToFit="1"/>
    </xf>
    <xf numFmtId="0" fontId="7" fillId="0" borderId="16" xfId="2" applyFont="1" applyBorder="1" applyAlignment="1" applyProtection="1">
      <alignment horizontal="center" vertical="center" shrinkToFit="1"/>
    </xf>
    <xf numFmtId="0" fontId="6" fillId="0" borderId="0" xfId="2" applyFont="1" applyAlignment="1" applyProtection="1">
      <alignment vertical="center"/>
    </xf>
    <xf numFmtId="0" fontId="7" fillId="0" borderId="17" xfId="2" applyFont="1" applyBorder="1" applyAlignment="1" applyProtection="1">
      <alignment horizontal="center" vertical="center" shrinkToFit="1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 shrinkToFit="1"/>
    </xf>
    <xf numFmtId="0" fontId="7" fillId="0" borderId="19" xfId="2" applyFont="1" applyBorder="1" applyAlignment="1" applyProtection="1">
      <alignment horizontal="center" vertical="center" shrinkToFit="1"/>
    </xf>
    <xf numFmtId="0" fontId="7" fillId="0" borderId="0" xfId="2" applyFont="1" applyAlignment="1" applyProtection="1">
      <alignment horizontal="center" vertical="center"/>
    </xf>
    <xf numFmtId="0" fontId="9" fillId="6" borderId="0" xfId="2" applyFont="1" applyFill="1" applyAlignment="1" applyProtection="1">
      <alignment horizontal="center" vertical="center"/>
    </xf>
    <xf numFmtId="0" fontId="5" fillId="6" borderId="20" xfId="2" applyFont="1" applyFill="1" applyBorder="1" applyAlignment="1" applyProtection="1">
      <alignment horizontal="center" vertical="center"/>
    </xf>
    <xf numFmtId="0" fontId="5" fillId="6" borderId="20" xfId="3" applyFont="1" applyFill="1" applyBorder="1" applyAlignment="1" applyProtection="1">
      <alignment horizontal="center" vertical="center"/>
      <protection locked="0"/>
    </xf>
    <xf numFmtId="0" fontId="5" fillId="6" borderId="0" xfId="2" applyFont="1" applyFill="1" applyAlignment="1" applyProtection="1">
      <alignment horizontal="center" vertical="center"/>
    </xf>
    <xf numFmtId="0" fontId="7" fillId="6" borderId="20" xfId="2" applyFont="1" applyFill="1" applyBorder="1" applyAlignment="1" applyProtection="1">
      <alignment horizontal="center" vertical="center"/>
    </xf>
    <xf numFmtId="0" fontId="7" fillId="6" borderId="20" xfId="2" applyFont="1" applyFill="1" applyBorder="1" applyAlignment="1" applyProtection="1">
      <alignment horizontal="center" vertical="center"/>
      <protection locked="0"/>
    </xf>
    <xf numFmtId="0" fontId="5" fillId="0" borderId="20" xfId="2" applyFont="1" applyBorder="1" applyAlignment="1" applyProtection="1">
      <alignment horizontal="center" vertical="center"/>
    </xf>
    <xf numFmtId="0" fontId="6" fillId="6" borderId="21" xfId="2" applyFont="1" applyFill="1" applyBorder="1" applyAlignment="1" applyProtection="1">
      <alignment vertical="center"/>
    </xf>
    <xf numFmtId="0" fontId="5" fillId="0" borderId="20" xfId="2" applyFont="1" applyBorder="1" applyAlignment="1" applyProtection="1">
      <alignment horizontal="center" vertical="center" shrinkToFit="1"/>
    </xf>
    <xf numFmtId="177" fontId="5" fillId="0" borderId="20" xfId="2" applyNumberFormat="1" applyFont="1" applyBorder="1" applyAlignment="1" applyProtection="1">
      <alignment horizontal="center" vertical="center"/>
    </xf>
    <xf numFmtId="178" fontId="5" fillId="0" borderId="20" xfId="2" applyNumberFormat="1" applyFont="1" applyBorder="1" applyAlignment="1" applyProtection="1">
      <alignment vertical="center"/>
    </xf>
    <xf numFmtId="0" fontId="6" fillId="6" borderId="0" xfId="2" applyFont="1" applyFill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 shrinkToFit="1"/>
    </xf>
    <xf numFmtId="0" fontId="5" fillId="0" borderId="2" xfId="2" applyFont="1" applyBorder="1" applyAlignment="1" applyProtection="1">
      <alignment horizontal="center" vertical="center" shrinkToFit="1"/>
    </xf>
    <xf numFmtId="176" fontId="7" fillId="0" borderId="1" xfId="1" applyNumberFormat="1" applyFont="1" applyFill="1" applyBorder="1" applyAlignment="1" applyProtection="1">
      <alignment vertical="center"/>
    </xf>
    <xf numFmtId="176" fontId="7" fillId="0" borderId="1" xfId="2" applyNumberFormat="1" applyFont="1" applyBorder="1" applyAlignment="1" applyProtection="1">
      <alignment vertical="center" shrinkToFit="1"/>
    </xf>
    <xf numFmtId="176" fontId="7" fillId="0" borderId="2" xfId="1" applyNumberFormat="1" applyFont="1" applyFill="1" applyBorder="1" applyAlignment="1" applyProtection="1">
      <alignment vertical="center"/>
    </xf>
    <xf numFmtId="176" fontId="7" fillId="0" borderId="2" xfId="2" applyNumberFormat="1" applyFont="1" applyBorder="1" applyAlignment="1" applyProtection="1">
      <alignment vertical="center" shrinkToFit="1"/>
    </xf>
    <xf numFmtId="0" fontId="5" fillId="0" borderId="7" xfId="2" applyFont="1" applyBorder="1" applyAlignment="1" applyProtection="1">
      <alignment horizontal="center" vertical="center" shrinkToFit="1"/>
    </xf>
    <xf numFmtId="176" fontId="7" fillId="0" borderId="7" xfId="1" applyNumberFormat="1" applyFont="1" applyFill="1" applyBorder="1" applyAlignment="1" applyProtection="1">
      <alignment vertical="center"/>
    </xf>
    <xf numFmtId="176" fontId="7" fillId="0" borderId="7" xfId="2" applyNumberFormat="1" applyFont="1" applyBorder="1" applyAlignment="1" applyProtection="1">
      <alignment vertical="center" shrinkToFit="1"/>
    </xf>
    <xf numFmtId="0" fontId="7" fillId="0" borderId="1" xfId="2" applyFont="1" applyBorder="1" applyAlignment="1" applyProtection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</xf>
    <xf numFmtId="0" fontId="7" fillId="0" borderId="7" xfId="2" applyFont="1" applyBorder="1" applyAlignment="1" applyProtection="1">
      <alignment horizontal="center" vertical="center" shrinkToFit="1"/>
    </xf>
  </cellXfs>
  <cellStyles count="4">
    <cellStyle name="標準" xfId="0" builtinId="0"/>
    <cellStyle name="標準 2" xfId="1"/>
    <cellStyle name="標準_touroku" xfId="2"/>
    <cellStyle name="標準_コピーtouroku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BC36"/>
  <sheetViews>
    <sheetView showGridLines="0" topLeftCell="A13" workbookViewId="0">
      <selection activeCell="F22" sqref="F22"/>
    </sheetView>
  </sheetViews>
  <sheetFormatPr defaultColWidth="1.625" defaultRowHeight="24" customHeight="1"/>
  <cols>
    <col min="1" max="16384" width="1.625" style="1"/>
  </cols>
  <sheetData>
    <row r="1" spans="1:54" ht="24" customHeight="1">
      <c r="A1" s="1" t="s">
        <v>93</v>
      </c>
    </row>
    <row r="2" spans="1:54" ht="24" customHeight="1">
      <c r="B2" s="2" t="s">
        <v>105</v>
      </c>
      <c r="C2" s="2"/>
      <c r="D2" s="2"/>
      <c r="E2" s="2"/>
      <c r="F2" s="1" t="s">
        <v>116</v>
      </c>
    </row>
    <row r="3" spans="1:54" ht="24" customHeight="1">
      <c r="B3" s="3"/>
      <c r="C3" s="3"/>
      <c r="D3" s="3"/>
      <c r="E3" s="3"/>
      <c r="F3" s="1" t="s">
        <v>94</v>
      </c>
    </row>
    <row r="4" spans="1:54" ht="24" customHeight="1">
      <c r="B4" s="2" t="s">
        <v>106</v>
      </c>
      <c r="C4" s="2"/>
      <c r="D4" s="2"/>
      <c r="E4" s="2"/>
      <c r="F4" s="1" t="s">
        <v>118</v>
      </c>
    </row>
    <row r="5" spans="1:54" ht="24" customHeight="1">
      <c r="B5" s="3"/>
      <c r="C5" s="3"/>
      <c r="D5" s="3"/>
      <c r="E5" s="3"/>
      <c r="F5" s="1" t="s">
        <v>119</v>
      </c>
    </row>
    <row r="6" spans="1:54" ht="24" customHeight="1">
      <c r="B6" s="2" t="s">
        <v>108</v>
      </c>
      <c r="C6" s="2"/>
      <c r="D6" s="2"/>
      <c r="E6" s="2"/>
      <c r="F6" s="1" t="s">
        <v>100</v>
      </c>
    </row>
    <row r="7" spans="1:54" ht="24" customHeight="1">
      <c r="B7" s="3"/>
      <c r="C7" s="3"/>
      <c r="D7" s="3"/>
      <c r="E7" s="3"/>
      <c r="F7" s="1" t="s">
        <v>102</v>
      </c>
    </row>
    <row r="8" spans="1:54" ht="24" customHeight="1">
      <c r="B8" s="2" t="s">
        <v>109</v>
      </c>
      <c r="C8" s="2"/>
      <c r="D8" s="2"/>
      <c r="E8" s="2"/>
      <c r="F8" s="1" t="s">
        <v>103</v>
      </c>
    </row>
    <row r="9" spans="1:54" ht="24" customHeight="1">
      <c r="B9" s="3"/>
      <c r="C9" s="3"/>
      <c r="D9" s="3"/>
      <c r="E9" s="3"/>
      <c r="F9" s="1" t="s">
        <v>40</v>
      </c>
    </row>
    <row r="10" spans="1:54" ht="24" customHeight="1">
      <c r="B10" s="3"/>
      <c r="C10" s="3"/>
      <c r="D10" s="3"/>
      <c r="E10" s="3"/>
      <c r="F10" s="1" t="s">
        <v>114</v>
      </c>
    </row>
    <row r="11" spans="1:54" ht="24" customHeight="1">
      <c r="B11" s="2" t="s">
        <v>110</v>
      </c>
      <c r="C11" s="2"/>
      <c r="D11" s="2"/>
      <c r="E11" s="2"/>
      <c r="F11" s="1" t="s">
        <v>120</v>
      </c>
    </row>
    <row r="12" spans="1:54" ht="24" customHeight="1">
      <c r="B12" s="3"/>
      <c r="C12" s="3"/>
      <c r="D12" s="3"/>
      <c r="E12" s="3"/>
      <c r="F12" s="1" t="s">
        <v>77</v>
      </c>
    </row>
    <row r="13" spans="1:54" ht="24" customHeight="1">
      <c r="B13" s="3"/>
      <c r="C13" s="3"/>
      <c r="D13" s="3"/>
      <c r="E13" s="3"/>
      <c r="F13" s="5" t="s">
        <v>96</v>
      </c>
    </row>
    <row r="14" spans="1:54" ht="24" customHeight="1">
      <c r="B14" s="3"/>
      <c r="C14" s="3"/>
      <c r="D14" s="3"/>
      <c r="E14" s="3"/>
      <c r="BB14" s="6" t="s">
        <v>97</v>
      </c>
    </row>
    <row r="15" spans="1:54" ht="24" customHeight="1">
      <c r="B15" s="2" t="s">
        <v>111</v>
      </c>
      <c r="C15" s="2"/>
      <c r="D15" s="2"/>
      <c r="E15" s="2"/>
      <c r="F15" s="1" t="s">
        <v>85</v>
      </c>
    </row>
    <row r="16" spans="1:54" ht="24" customHeight="1">
      <c r="B16" s="3"/>
      <c r="C16" s="3"/>
      <c r="D16" s="3"/>
      <c r="E16" s="3"/>
      <c r="F16" s="1" t="s">
        <v>121</v>
      </c>
    </row>
    <row r="17" spans="2:55" ht="24" customHeight="1">
      <c r="B17" s="2" t="s">
        <v>112</v>
      </c>
      <c r="C17" s="2"/>
      <c r="D17" s="2"/>
      <c r="E17" s="2"/>
      <c r="F17" s="1" t="s">
        <v>122</v>
      </c>
    </row>
    <row r="18" spans="2:55" ht="24" customHeight="1">
      <c r="B18" s="3"/>
      <c r="C18" s="3"/>
      <c r="D18" s="3"/>
      <c r="E18" s="3"/>
      <c r="F18" s="1" t="s">
        <v>95</v>
      </c>
    </row>
    <row r="19" spans="2:55" ht="24" customHeight="1">
      <c r="B19" s="2" t="s">
        <v>107</v>
      </c>
      <c r="C19" s="2"/>
      <c r="D19" s="2"/>
      <c r="E19" s="2"/>
      <c r="F19" s="1" t="s">
        <v>5</v>
      </c>
    </row>
    <row r="20" spans="2:55" ht="24" customHeight="1">
      <c r="B20" s="3"/>
      <c r="C20" s="3"/>
      <c r="D20" s="3"/>
      <c r="E20" s="3"/>
      <c r="F20" s="1" t="s">
        <v>98</v>
      </c>
    </row>
    <row r="21" spans="2:55" ht="24" customHeight="1">
      <c r="B21" s="2" t="s">
        <v>28</v>
      </c>
      <c r="C21" s="2"/>
      <c r="D21" s="2"/>
      <c r="E21" s="2"/>
      <c r="F21" s="1" t="s">
        <v>139</v>
      </c>
    </row>
    <row r="22" spans="2:55" ht="24" customHeight="1">
      <c r="B22" s="3"/>
      <c r="C22" s="3"/>
      <c r="D22" s="3"/>
      <c r="E22" s="3"/>
    </row>
    <row r="24" spans="2:55" ht="24" customHeight="1">
      <c r="B24" s="1" t="s">
        <v>47</v>
      </c>
    </row>
    <row r="25" spans="2:55" ht="24" customHeight="1">
      <c r="D25" s="1" t="s">
        <v>99</v>
      </c>
    </row>
    <row r="26" spans="2:55" ht="24" customHeight="1">
      <c r="E26" s="4" t="s">
        <v>123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2:55" ht="24" customHeight="1"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2:55" ht="24" customHeight="1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2:55" ht="24" customHeight="1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  <row r="30" spans="2:55" ht="24" customHeight="1">
      <c r="E30" s="5" t="s">
        <v>43</v>
      </c>
    </row>
    <row r="32" spans="2:55" ht="24" customHeight="1">
      <c r="D32" s="1" t="s">
        <v>104</v>
      </c>
    </row>
    <row r="33" spans="5:55" ht="24" customHeight="1">
      <c r="E33" s="4" t="s">
        <v>88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</row>
    <row r="34" spans="5:55" ht="24" customHeight="1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5:55" ht="24" customHeight="1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5:55" ht="24" customHeight="1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</row>
  </sheetData>
  <mergeCells count="16">
    <mergeCell ref="B2:E2"/>
    <mergeCell ref="B4:E4"/>
    <mergeCell ref="B5:E5"/>
    <mergeCell ref="B6:E6"/>
    <mergeCell ref="B7:E7"/>
    <mergeCell ref="B8:E8"/>
    <mergeCell ref="B9:E9"/>
    <mergeCell ref="B11:E11"/>
    <mergeCell ref="B15:E15"/>
    <mergeCell ref="B17:E17"/>
    <mergeCell ref="B19:E19"/>
    <mergeCell ref="B20:E20"/>
    <mergeCell ref="B21:E21"/>
    <mergeCell ref="B22:E22"/>
    <mergeCell ref="E26:BC29"/>
    <mergeCell ref="E33:BC36"/>
  </mergeCells>
  <phoneticPr fontId="3"/>
  <printOptions horizontalCentered="1"/>
  <pageMargins left="0.59055118110236227" right="0.59055118110236227" top="0.39370078740157483" bottom="0.19685039370078741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BD28"/>
  <sheetViews>
    <sheetView showGridLines="0" workbookViewId="0">
      <selection activeCell="F14" sqref="F14:BC14"/>
    </sheetView>
  </sheetViews>
  <sheetFormatPr defaultColWidth="1.625" defaultRowHeight="24" customHeight="1"/>
  <cols>
    <col min="1" max="16384" width="1.625" style="1"/>
  </cols>
  <sheetData>
    <row r="1" spans="1:56" ht="24" customHeight="1">
      <c r="A1" s="3" t="s">
        <v>115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6" ht="24" customHeight="1">
      <c r="A2" s="7" t="s">
        <v>133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</row>
    <row r="4" spans="1:56" ht="24" customHeight="1">
      <c r="A4" s="8" t="s">
        <v>128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</row>
    <row r="6" spans="1:56" ht="24" customHeight="1">
      <c r="B6" s="2" t="s">
        <v>105</v>
      </c>
      <c r="C6" s="2"/>
      <c r="D6" s="2"/>
      <c r="E6" s="2"/>
      <c r="F6" s="8" t="s">
        <v>136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6" ht="24" customHeight="1">
      <c r="B7" s="2"/>
      <c r="C7" s="2"/>
      <c r="D7" s="2"/>
      <c r="E7" s="2"/>
    </row>
    <row r="8" spans="1:56" ht="24" customHeight="1">
      <c r="B8" s="2" t="s">
        <v>106</v>
      </c>
      <c r="C8" s="2"/>
      <c r="D8" s="2"/>
      <c r="E8" s="2"/>
      <c r="F8" s="8" t="s">
        <v>126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6" ht="24" customHeight="1">
      <c r="B9" s="2"/>
      <c r="C9" s="2"/>
      <c r="D9" s="2"/>
      <c r="E9" s="2"/>
    </row>
    <row r="10" spans="1:56" ht="24" customHeight="1">
      <c r="B10" s="2" t="s">
        <v>108</v>
      </c>
      <c r="C10" s="2"/>
      <c r="D10" s="2"/>
      <c r="E10" s="2"/>
      <c r="F10" s="8" t="s">
        <v>52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6" ht="24" customHeight="1">
      <c r="B11" s="2"/>
      <c r="C11" s="2"/>
      <c r="D11" s="2"/>
      <c r="E11" s="2"/>
      <c r="F11" s="8" t="s">
        <v>129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6" ht="24" customHeight="1">
      <c r="B12" s="2"/>
      <c r="C12" s="2"/>
      <c r="D12" s="2"/>
      <c r="E12" s="2"/>
      <c r="F12" s="8" t="s">
        <v>138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6" ht="24" customHeight="1">
      <c r="B13" s="2"/>
      <c r="C13" s="2"/>
      <c r="D13" s="2"/>
      <c r="E13" s="2"/>
    </row>
    <row r="14" spans="1:56" ht="24" customHeight="1">
      <c r="B14" s="2" t="s">
        <v>109</v>
      </c>
      <c r="C14" s="2"/>
      <c r="D14" s="2"/>
      <c r="E14" s="2"/>
      <c r="F14" s="8" t="s">
        <v>125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6" ht="24" customHeight="1">
      <c r="B15" s="2"/>
      <c r="C15" s="2"/>
      <c r="D15" s="2"/>
      <c r="E15" s="2"/>
      <c r="F15" s="7" t="s">
        <v>127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 t="s">
        <v>135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6" ht="24" customHeight="1">
      <c r="B16" s="2"/>
      <c r="C16" s="2"/>
      <c r="D16" s="2"/>
      <c r="E16" s="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 t="s">
        <v>134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6" ht="24" customHeight="1">
      <c r="B17" s="2"/>
      <c r="C17" s="2"/>
      <c r="D17" s="2"/>
      <c r="E17" s="2"/>
      <c r="F17" s="7" t="s">
        <v>124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 t="s">
        <v>151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6" ht="24" customHeight="1">
      <c r="B18" s="2"/>
      <c r="C18" s="2"/>
      <c r="D18" s="2"/>
      <c r="E18" s="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8" t="s">
        <v>152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6" ht="24" customHeight="1">
      <c r="B19" s="2"/>
      <c r="C19" s="2"/>
      <c r="D19" s="2"/>
      <c r="E19" s="2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6" ht="24" customHeight="1">
      <c r="B20" s="2"/>
      <c r="C20" s="2"/>
      <c r="D20" s="2"/>
      <c r="E20" s="2"/>
    </row>
    <row r="21" spans="1:56" ht="24" customHeight="1">
      <c r="B21" s="2" t="s">
        <v>110</v>
      </c>
      <c r="C21" s="2"/>
      <c r="D21" s="2"/>
      <c r="E21" s="2"/>
      <c r="F21" s="1" t="s">
        <v>130</v>
      </c>
    </row>
    <row r="22" spans="1:56" ht="24" customHeight="1">
      <c r="B22" s="3"/>
      <c r="C22" s="3"/>
      <c r="D22" s="3"/>
      <c r="E22" s="3"/>
      <c r="F22" s="8" t="s">
        <v>131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6" ht="24" customHeight="1">
      <c r="B23" s="3"/>
      <c r="C23" s="3"/>
      <c r="D23" s="3"/>
      <c r="E23" s="3"/>
      <c r="F23" s="8" t="s">
        <v>132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</row>
    <row r="24" spans="1:56" ht="24" customHeight="1">
      <c r="B24" s="3"/>
      <c r="C24" s="3"/>
      <c r="D24" s="3"/>
      <c r="E24" s="3"/>
    </row>
    <row r="28" spans="1:56" ht="24" customHeight="1">
      <c r="A28" s="9" t="s">
        <v>137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</row>
  </sheetData>
  <mergeCells count="28">
    <mergeCell ref="A1:BD1"/>
    <mergeCell ref="A2:BD2"/>
    <mergeCell ref="A4:BC4"/>
    <mergeCell ref="B6:E6"/>
    <mergeCell ref="F6:BC6"/>
    <mergeCell ref="B8:E8"/>
    <mergeCell ref="F8:BC8"/>
    <mergeCell ref="B10:E10"/>
    <mergeCell ref="F10:BC10"/>
    <mergeCell ref="F11:BC11"/>
    <mergeCell ref="F12:BC12"/>
    <mergeCell ref="B14:E14"/>
    <mergeCell ref="F14:BC14"/>
    <mergeCell ref="F15:S15"/>
    <mergeCell ref="T15:BC15"/>
    <mergeCell ref="F16:S16"/>
    <mergeCell ref="T16:BC16"/>
    <mergeCell ref="F17:S17"/>
    <mergeCell ref="T17:BC17"/>
    <mergeCell ref="F18:S18"/>
    <mergeCell ref="T18:BC18"/>
    <mergeCell ref="T19:BC19"/>
    <mergeCell ref="B21:E21"/>
    <mergeCell ref="B22:E22"/>
    <mergeCell ref="F22:BC22"/>
    <mergeCell ref="F23:BC23"/>
    <mergeCell ref="B24:E24"/>
    <mergeCell ref="A28:BD28"/>
  </mergeCells>
  <phoneticPr fontId="3"/>
  <printOptions horizontalCentered="1"/>
  <pageMargins left="0.59055118110236227" right="0.59055118110236227" top="0.98425196850393704" bottom="0.3937007874015748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BC64"/>
  <sheetViews>
    <sheetView showGridLines="0" tabSelected="1" workbookViewId="0">
      <selection activeCell="D36" sqref="D36:K36"/>
    </sheetView>
  </sheetViews>
  <sheetFormatPr defaultColWidth="2.875" defaultRowHeight="18.75" customHeight="1"/>
  <cols>
    <col min="1" max="35" width="2.875" style="10"/>
    <col min="36" max="36" width="13.875" style="10" bestFit="1" customWidth="1"/>
    <col min="37" max="37" width="2.875" style="10"/>
    <col min="38" max="38" width="2.875" style="10" hidden="1" customWidth="1"/>
    <col min="39" max="39" width="31.625" style="10" hidden="1" customWidth="1"/>
    <col min="40" max="42" width="9.375" style="10" hidden="1" customWidth="1"/>
    <col min="43" max="43" width="2.875" style="10"/>
    <col min="44" max="44" width="8.625" style="10" customWidth="1"/>
    <col min="45" max="47" width="35.625" style="10" customWidth="1"/>
    <col min="48" max="53" width="6.625" style="10" customWidth="1"/>
    <col min="54" max="54" width="8.625" style="10" customWidth="1"/>
    <col min="55" max="55" width="13.625" style="10" customWidth="1"/>
    <col min="56" max="16384" width="2.875" style="10"/>
  </cols>
  <sheetData>
    <row r="1" spans="1:55" ht="19.2" customHeight="1">
      <c r="A1" s="11" t="s">
        <v>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55" s="11" customFormat="1" ht="20.399999999999999" customHeight="1">
      <c r="A2" s="12" t="s">
        <v>13</v>
      </c>
      <c r="B2" s="15"/>
      <c r="C2" s="27"/>
      <c r="D2" s="35" t="s">
        <v>148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63"/>
      <c r="W2" s="12" t="s">
        <v>14</v>
      </c>
      <c r="X2" s="15"/>
      <c r="Y2" s="15"/>
      <c r="Z2" s="27"/>
      <c r="AA2" s="39"/>
      <c r="AB2" s="39"/>
      <c r="AC2" s="39"/>
      <c r="AD2" s="39"/>
      <c r="AE2" s="63"/>
      <c r="AF2" s="73"/>
      <c r="AG2" s="11"/>
      <c r="AH2" s="11"/>
      <c r="AI2" s="11"/>
      <c r="AJ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s="11" customFormat="1" ht="16.2">
      <c r="A3" s="11"/>
      <c r="B3" s="11"/>
      <c r="C3" s="28"/>
      <c r="D3" s="3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28"/>
      <c r="Y3" s="73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79" t="s">
        <v>7</v>
      </c>
      <c r="AL3" s="11"/>
      <c r="AM3" s="11"/>
      <c r="AN3" s="11"/>
      <c r="AO3" s="11"/>
      <c r="AP3" s="11"/>
      <c r="AQ3" s="11"/>
      <c r="AR3" s="86" t="s">
        <v>51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90"/>
    </row>
    <row r="4" spans="1:55" ht="16.8" customHeight="1">
      <c r="A4" s="13" t="s">
        <v>20</v>
      </c>
      <c r="B4" s="16"/>
      <c r="C4" s="16"/>
      <c r="D4" s="16"/>
      <c r="E4" s="41"/>
      <c r="F4" s="13" t="s">
        <v>22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41"/>
      <c r="W4" s="13" t="s">
        <v>16</v>
      </c>
      <c r="X4" s="16"/>
      <c r="Y4" s="16"/>
      <c r="Z4" s="16"/>
      <c r="AA4" s="16"/>
      <c r="AB4" s="16"/>
      <c r="AC4" s="16"/>
      <c r="AD4" s="16"/>
      <c r="AE4" s="16"/>
      <c r="AF4" s="41"/>
      <c r="AJ4" s="80" t="s">
        <v>16</v>
      </c>
      <c r="AM4" s="85" t="s">
        <v>20</v>
      </c>
      <c r="AR4" s="85" t="s">
        <v>20</v>
      </c>
      <c r="AS4" s="85" t="s">
        <v>22</v>
      </c>
      <c r="AT4" s="85" t="s">
        <v>2</v>
      </c>
      <c r="AU4" s="85" t="s">
        <v>81</v>
      </c>
      <c r="AV4" s="88">
        <v>1</v>
      </c>
      <c r="AW4" s="88">
        <v>2</v>
      </c>
      <c r="AX4" s="88">
        <v>3</v>
      </c>
      <c r="AY4" s="88">
        <v>4</v>
      </c>
      <c r="AZ4" s="88">
        <v>5</v>
      </c>
      <c r="BA4" s="88">
        <v>6</v>
      </c>
      <c r="BB4" s="85" t="s">
        <v>9</v>
      </c>
      <c r="BC4" s="85" t="s">
        <v>76</v>
      </c>
    </row>
    <row r="5" spans="1:55" ht="16.8" customHeight="1">
      <c r="A5" s="14"/>
      <c r="B5" s="17"/>
      <c r="C5" s="17"/>
      <c r="D5" s="17"/>
      <c r="E5" s="42"/>
      <c r="F5" s="46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62"/>
      <c r="W5" s="70" t="s">
        <v>21</v>
      </c>
      <c r="X5" s="71" t="str">
        <f>MID(AJ5,1,1)</f>
        <v/>
      </c>
      <c r="Y5" s="71" t="str">
        <f>MID(AJ5,2,1)</f>
        <v/>
      </c>
      <c r="Z5" s="71" t="str">
        <f>MID(AJ5,3,1)</f>
        <v/>
      </c>
      <c r="AA5" s="71" t="str">
        <f>MID(AJ5,4,1)</f>
        <v/>
      </c>
      <c r="AB5" s="71" t="str">
        <f>MID(AJ5,5,1)</f>
        <v/>
      </c>
      <c r="AC5" s="71" t="str">
        <f>MID(AJ5,6,1)</f>
        <v/>
      </c>
      <c r="AD5" s="71" t="str">
        <f>MID(AJ5,7,1)</f>
        <v/>
      </c>
      <c r="AE5" s="71" t="str">
        <f>MID(AJ5,8,1)</f>
        <v/>
      </c>
      <c r="AF5" s="76" t="str">
        <f>MID(AJ5,9,1)</f>
        <v/>
      </c>
      <c r="AJ5" s="81"/>
      <c r="AM5" s="85" t="s">
        <v>1</v>
      </c>
      <c r="AR5" s="87">
        <f>A5</f>
        <v>0</v>
      </c>
      <c r="AS5" s="87">
        <f>F5</f>
        <v>0</v>
      </c>
      <c r="AT5" s="87" t="str">
        <f>CONCATENATE(TEXT(B8,"@"),"( ",TEXT(T8,"@")," ／ ",TEXT(AJ8,"0")," )")</f>
        <v>0( 0 ／ 0 )</v>
      </c>
      <c r="AU5" s="87" t="str">
        <f>CONCATENATE(TEXT(B11,"@"),"( ",TEXT(T11,"@")," ／ ",TEXT(AJ11,"0")," )")</f>
        <v>0( 0 ／ 0 )</v>
      </c>
      <c r="AV5" s="89">
        <f t="shared" ref="AV5:BA5" si="0">COUNTIF($L$32:$N$61,AV4)</f>
        <v>0</v>
      </c>
      <c r="AW5" s="89">
        <f t="shared" si="0"/>
        <v>0</v>
      </c>
      <c r="AX5" s="89">
        <f t="shared" si="0"/>
        <v>0</v>
      </c>
      <c r="AY5" s="89">
        <f t="shared" si="0"/>
        <v>0</v>
      </c>
      <c r="AZ5" s="89">
        <f t="shared" si="0"/>
        <v>0</v>
      </c>
      <c r="BA5" s="89">
        <f t="shared" si="0"/>
        <v>0</v>
      </c>
      <c r="BB5" s="89">
        <f>SUM(AV5:BA5)</f>
        <v>0</v>
      </c>
      <c r="BC5" s="85" t="str">
        <f>IF(AA2="","",AA2)</f>
        <v/>
      </c>
    </row>
    <row r="6" spans="1:55" ht="12" customHeight="1">
      <c r="AJ6" s="82"/>
      <c r="AM6" s="85" t="s">
        <v>24</v>
      </c>
    </row>
    <row r="7" spans="1:55" ht="15" customHeight="1">
      <c r="B7" s="18" t="s">
        <v>117</v>
      </c>
      <c r="C7" s="29"/>
      <c r="D7" s="29"/>
      <c r="E7" s="29"/>
      <c r="F7" s="29"/>
      <c r="G7" s="29"/>
      <c r="H7" s="29"/>
      <c r="I7" s="29"/>
      <c r="J7" s="51"/>
      <c r="K7" s="55" t="s">
        <v>8</v>
      </c>
      <c r="L7" s="60"/>
      <c r="M7" s="60"/>
      <c r="N7" s="60"/>
      <c r="O7" s="60"/>
      <c r="P7" s="60"/>
      <c r="Q7" s="60"/>
      <c r="R7" s="60"/>
      <c r="S7" s="68"/>
      <c r="T7" s="55" t="s">
        <v>25</v>
      </c>
      <c r="U7" s="60"/>
      <c r="V7" s="60"/>
      <c r="W7" s="60"/>
      <c r="X7" s="60"/>
      <c r="Y7" s="60"/>
      <c r="Z7" s="68"/>
      <c r="AJ7" s="80" t="s">
        <v>15</v>
      </c>
      <c r="AM7" s="85" t="s">
        <v>27</v>
      </c>
    </row>
    <row r="8" spans="1:55" ht="17.45" customHeight="1">
      <c r="B8" s="19"/>
      <c r="C8" s="30"/>
      <c r="D8" s="30"/>
      <c r="E8" s="30"/>
      <c r="F8" s="30"/>
      <c r="G8" s="30"/>
      <c r="H8" s="30"/>
      <c r="I8" s="30"/>
      <c r="J8" s="52"/>
      <c r="K8" s="56" t="str">
        <f>MID(AJ8,1,1)</f>
        <v/>
      </c>
      <c r="L8" s="54" t="str">
        <f>MID(AJ8,2,1)</f>
        <v/>
      </c>
      <c r="M8" s="54" t="str">
        <f>MID(AJ8,3,1)</f>
        <v/>
      </c>
      <c r="N8" s="54" t="str">
        <f>MID(AJ8,4,1)</f>
        <v/>
      </c>
      <c r="O8" s="54" t="str">
        <f>MID(AJ8,5,1)</f>
        <v/>
      </c>
      <c r="P8" s="54" t="str">
        <f>MID(AJ8,6,1)</f>
        <v/>
      </c>
      <c r="Q8" s="54" t="str">
        <f>MID(AJ8,7,1)</f>
        <v/>
      </c>
      <c r="R8" s="54" t="str">
        <f>MID(AJ8,8,1)</f>
        <v/>
      </c>
      <c r="S8" s="67" t="str">
        <f>MID(AJ8,9,1)</f>
        <v/>
      </c>
      <c r="T8" s="19"/>
      <c r="U8" s="30"/>
      <c r="V8" s="30"/>
      <c r="W8" s="30"/>
      <c r="X8" s="30"/>
      <c r="Y8" s="30"/>
      <c r="Z8" s="52"/>
      <c r="AJ8" s="81"/>
      <c r="AM8" s="85" t="s">
        <v>19</v>
      </c>
    </row>
    <row r="9" spans="1:55" ht="9" customHeight="1">
      <c r="AJ9" s="82"/>
      <c r="AM9" s="85" t="s">
        <v>30</v>
      </c>
    </row>
    <row r="10" spans="1:55" ht="15" customHeight="1">
      <c r="B10" s="20" t="s">
        <v>6</v>
      </c>
      <c r="C10" s="31"/>
      <c r="D10" s="31"/>
      <c r="E10" s="31"/>
      <c r="F10" s="31"/>
      <c r="G10" s="31"/>
      <c r="H10" s="31"/>
      <c r="I10" s="31"/>
      <c r="J10" s="53"/>
      <c r="K10" s="20" t="s">
        <v>8</v>
      </c>
      <c r="L10" s="31"/>
      <c r="M10" s="31"/>
      <c r="N10" s="31"/>
      <c r="O10" s="31"/>
      <c r="P10" s="31"/>
      <c r="Q10" s="31"/>
      <c r="R10" s="31"/>
      <c r="S10" s="53"/>
      <c r="T10" s="20" t="s">
        <v>25</v>
      </c>
      <c r="U10" s="31"/>
      <c r="V10" s="31"/>
      <c r="W10" s="31"/>
      <c r="X10" s="31"/>
      <c r="Y10" s="31"/>
      <c r="Z10" s="53"/>
      <c r="AJ10" s="80" t="s">
        <v>46</v>
      </c>
      <c r="AM10" s="85" t="s">
        <v>26</v>
      </c>
    </row>
    <row r="11" spans="1:55" ht="16.899999999999999" customHeight="1">
      <c r="B11" s="19"/>
      <c r="C11" s="30"/>
      <c r="D11" s="30"/>
      <c r="E11" s="30"/>
      <c r="F11" s="30"/>
      <c r="G11" s="30"/>
      <c r="H11" s="30"/>
      <c r="I11" s="30"/>
      <c r="J11" s="52"/>
      <c r="K11" s="56" t="str">
        <f>MID(AJ11,1,1)</f>
        <v/>
      </c>
      <c r="L11" s="54" t="str">
        <f>MID(AJ11,2,1)</f>
        <v/>
      </c>
      <c r="M11" s="54" t="str">
        <f>MID(AJ11,3,1)</f>
        <v/>
      </c>
      <c r="N11" s="54" t="str">
        <f>MID(AJ11,4,1)</f>
        <v/>
      </c>
      <c r="O11" s="54" t="str">
        <f>MID(AJ11,5,1)</f>
        <v/>
      </c>
      <c r="P11" s="54" t="str">
        <f>MID(AJ11,6,1)</f>
        <v/>
      </c>
      <c r="Q11" s="54" t="str">
        <f>MID(AJ11,7,1)</f>
        <v/>
      </c>
      <c r="R11" s="54" t="str">
        <f>MID(AJ11,8,1)</f>
        <v/>
      </c>
      <c r="S11" s="67" t="str">
        <f>MID(AJ11,9,1)</f>
        <v/>
      </c>
      <c r="T11" s="19"/>
      <c r="U11" s="30"/>
      <c r="V11" s="30"/>
      <c r="W11" s="30"/>
      <c r="X11" s="30"/>
      <c r="Y11" s="30"/>
      <c r="Z11" s="52"/>
      <c r="AJ11" s="81"/>
      <c r="AM11" s="85" t="s">
        <v>31</v>
      </c>
    </row>
    <row r="12" spans="1:55" ht="6" customHeight="1">
      <c r="B12" s="16"/>
      <c r="C12" s="16"/>
      <c r="D12" s="16"/>
      <c r="E12" s="16"/>
      <c r="F12" s="16"/>
      <c r="G12" s="16"/>
      <c r="H12" s="16"/>
      <c r="I12" s="16"/>
      <c r="J12" s="16"/>
      <c r="K12" s="50"/>
      <c r="L12" s="50"/>
      <c r="M12" s="50"/>
      <c r="N12" s="50"/>
      <c r="O12" s="50"/>
      <c r="P12" s="50"/>
      <c r="Q12" s="50"/>
      <c r="R12" s="50"/>
      <c r="S12" s="50"/>
      <c r="T12" s="26"/>
      <c r="U12" s="26"/>
      <c r="V12" s="26"/>
      <c r="W12" s="26"/>
      <c r="X12" s="26"/>
      <c r="Y12" s="26"/>
      <c r="Z12" s="26"/>
      <c r="AJ12" s="82"/>
      <c r="AM12" s="85" t="s">
        <v>48</v>
      </c>
    </row>
    <row r="13" spans="1:55" ht="15" customHeight="1">
      <c r="B13" s="20" t="s">
        <v>10</v>
      </c>
      <c r="C13" s="31"/>
      <c r="D13" s="31"/>
      <c r="E13" s="31"/>
      <c r="F13" s="31"/>
      <c r="G13" s="31"/>
      <c r="H13" s="31"/>
      <c r="I13" s="31"/>
      <c r="J13" s="53"/>
      <c r="K13" s="20" t="s">
        <v>8</v>
      </c>
      <c r="L13" s="31"/>
      <c r="M13" s="31"/>
      <c r="N13" s="31"/>
      <c r="O13" s="31"/>
      <c r="P13" s="31"/>
      <c r="Q13" s="31"/>
      <c r="R13" s="31"/>
      <c r="S13" s="53"/>
      <c r="T13" s="20" t="s">
        <v>25</v>
      </c>
      <c r="U13" s="31"/>
      <c r="V13" s="31"/>
      <c r="W13" s="31"/>
      <c r="X13" s="31"/>
      <c r="Y13" s="31"/>
      <c r="Z13" s="53"/>
      <c r="AA13" s="26"/>
      <c r="AB13" s="26"/>
      <c r="AJ13" s="80" t="s">
        <v>46</v>
      </c>
      <c r="AM13" s="85" t="s">
        <v>23</v>
      </c>
    </row>
    <row r="14" spans="1:55" ht="16.899999999999999" customHeight="1">
      <c r="B14" s="19"/>
      <c r="C14" s="30"/>
      <c r="D14" s="30"/>
      <c r="E14" s="30"/>
      <c r="F14" s="30"/>
      <c r="G14" s="30"/>
      <c r="H14" s="30"/>
      <c r="I14" s="30"/>
      <c r="J14" s="52"/>
      <c r="K14" s="56" t="str">
        <f>MID(AJ14,1,1)</f>
        <v/>
      </c>
      <c r="L14" s="54" t="str">
        <f>MID(AJ14,2,1)</f>
        <v/>
      </c>
      <c r="M14" s="54" t="str">
        <f>MID(AJ14,3,1)</f>
        <v/>
      </c>
      <c r="N14" s="54" t="str">
        <f>MID(AJ14,4,1)</f>
        <v/>
      </c>
      <c r="O14" s="54" t="str">
        <f>MID(AJ14,5,1)</f>
        <v/>
      </c>
      <c r="P14" s="54" t="str">
        <f>MID(AJ14,6,1)</f>
        <v/>
      </c>
      <c r="Q14" s="54" t="str">
        <f>MID(AJ14,7,1)</f>
        <v/>
      </c>
      <c r="R14" s="54" t="str">
        <f>MID(AJ14,8,1)</f>
        <v/>
      </c>
      <c r="S14" s="67" t="str">
        <f>MID(AJ14,9,1)</f>
        <v/>
      </c>
      <c r="T14" s="19"/>
      <c r="U14" s="30"/>
      <c r="V14" s="30"/>
      <c r="W14" s="30"/>
      <c r="X14" s="30"/>
      <c r="Y14" s="30"/>
      <c r="Z14" s="52"/>
      <c r="AA14" s="26"/>
      <c r="AB14" s="26"/>
      <c r="AJ14" s="81"/>
      <c r="AM14" s="85" t="s">
        <v>80</v>
      </c>
    </row>
    <row r="15" spans="1:55" ht="9" customHeight="1">
      <c r="B15" s="16"/>
      <c r="C15" s="16"/>
      <c r="D15" s="16"/>
      <c r="E15" s="16"/>
      <c r="F15" s="16"/>
      <c r="G15" s="16"/>
      <c r="H15" s="16"/>
      <c r="I15" s="16"/>
      <c r="J15" s="16"/>
      <c r="K15" s="50"/>
      <c r="L15" s="50"/>
      <c r="M15" s="50"/>
      <c r="N15" s="50"/>
      <c r="O15" s="50"/>
      <c r="P15" s="50"/>
      <c r="Q15" s="50"/>
      <c r="R15" s="50"/>
      <c r="S15" s="50"/>
      <c r="T15" s="26"/>
      <c r="U15" s="26"/>
      <c r="V15" s="26"/>
      <c r="W15" s="26"/>
      <c r="X15" s="26"/>
      <c r="Y15" s="26"/>
      <c r="Z15" s="26"/>
      <c r="AJ15" s="82"/>
      <c r="AM15" s="85"/>
    </row>
    <row r="16" spans="1:55" ht="13.2">
      <c r="B16" s="21" t="s">
        <v>69</v>
      </c>
      <c r="C16" s="32"/>
      <c r="D16" s="32"/>
      <c r="E16" s="32"/>
      <c r="F16" s="32"/>
      <c r="G16" s="32"/>
      <c r="H16" s="48"/>
      <c r="I16" s="21" t="s">
        <v>84</v>
      </c>
      <c r="J16" s="32"/>
      <c r="K16" s="32"/>
      <c r="L16" s="32"/>
      <c r="M16" s="32"/>
      <c r="N16" s="32"/>
      <c r="O16" s="48"/>
      <c r="P16" s="64" t="s">
        <v>86</v>
      </c>
      <c r="Q16" s="65"/>
      <c r="R16" s="65"/>
      <c r="S16" s="65"/>
      <c r="T16" s="65"/>
      <c r="U16" s="65"/>
      <c r="V16" s="69"/>
      <c r="W16" s="64" t="s">
        <v>87</v>
      </c>
      <c r="X16" s="65"/>
      <c r="Y16" s="65"/>
      <c r="Z16" s="65"/>
      <c r="AA16" s="65"/>
      <c r="AB16" s="65"/>
      <c r="AC16" s="69"/>
      <c r="AJ16" s="82"/>
      <c r="AM16" s="26"/>
    </row>
    <row r="17" spans="2:39" ht="16.899999999999999" customHeight="1">
      <c r="B17" s="14"/>
      <c r="C17" s="17"/>
      <c r="D17" s="17"/>
      <c r="E17" s="17"/>
      <c r="F17" s="17"/>
      <c r="G17" s="17"/>
      <c r="H17" s="42"/>
      <c r="I17" s="14"/>
      <c r="J17" s="17"/>
      <c r="K17" s="17"/>
      <c r="L17" s="17"/>
      <c r="M17" s="17"/>
      <c r="N17" s="17"/>
      <c r="O17" s="17"/>
      <c r="P17" s="14"/>
      <c r="Q17" s="17"/>
      <c r="R17" s="17"/>
      <c r="S17" s="17"/>
      <c r="T17" s="17"/>
      <c r="U17" s="17"/>
      <c r="V17" s="42"/>
      <c r="W17" s="14"/>
      <c r="X17" s="17"/>
      <c r="Y17" s="17"/>
      <c r="Z17" s="17"/>
      <c r="AA17" s="17"/>
      <c r="AB17" s="17"/>
      <c r="AC17" s="42"/>
      <c r="AJ17" s="82"/>
      <c r="AM17" s="85" t="s">
        <v>142</v>
      </c>
    </row>
    <row r="18" spans="2:39" ht="9" customHeight="1">
      <c r="B18" s="22"/>
      <c r="C18" s="22"/>
      <c r="D18" s="22"/>
      <c r="E18" s="22"/>
      <c r="F18" s="22"/>
      <c r="G18" s="22"/>
      <c r="H18" s="22"/>
      <c r="I18" s="22"/>
      <c r="J18" s="22"/>
      <c r="K18" s="57"/>
      <c r="L18" s="57"/>
      <c r="M18" s="57"/>
      <c r="N18" s="57"/>
      <c r="O18" s="57"/>
      <c r="P18" s="57"/>
      <c r="Q18" s="57"/>
      <c r="R18" s="57"/>
      <c r="S18" s="57"/>
      <c r="T18" s="26"/>
      <c r="U18" s="26"/>
      <c r="V18" s="26"/>
      <c r="W18" s="26"/>
      <c r="X18" s="26"/>
      <c r="Y18" s="26"/>
      <c r="Z18" s="26"/>
      <c r="AJ18" s="82"/>
      <c r="AM18" s="85" t="s">
        <v>35</v>
      </c>
    </row>
    <row r="19" spans="2:39" ht="13.2">
      <c r="B19" s="23" t="s">
        <v>153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J19" s="82"/>
      <c r="AM19" s="85" t="s">
        <v>36</v>
      </c>
    </row>
    <row r="20" spans="2:39" ht="13.2">
      <c r="B20" s="23" t="s">
        <v>113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J20" s="82"/>
      <c r="AM20" s="85" t="s">
        <v>38</v>
      </c>
    </row>
    <row r="21" spans="2:39" ht="13.2">
      <c r="B21" s="23" t="s">
        <v>156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J21" s="82"/>
      <c r="AM21" s="85" t="s">
        <v>41</v>
      </c>
    </row>
    <row r="22" spans="2:39" ht="13.2">
      <c r="B22" s="24" t="s">
        <v>141</v>
      </c>
      <c r="C22" s="33"/>
      <c r="D22" s="33"/>
      <c r="E22" s="33"/>
      <c r="F22" s="33"/>
      <c r="G22" s="33"/>
      <c r="H22" s="33"/>
      <c r="I22" s="24" t="s">
        <v>68</v>
      </c>
      <c r="J22" s="33"/>
      <c r="K22" s="33"/>
      <c r="L22" s="33"/>
      <c r="M22" s="33"/>
      <c r="N22" s="33"/>
      <c r="O22" s="33"/>
      <c r="P22" s="33"/>
      <c r="Q22" s="66"/>
      <c r="R22" s="24" t="s">
        <v>142</v>
      </c>
      <c r="S22" s="33"/>
      <c r="T22" s="33"/>
      <c r="U22" s="33"/>
      <c r="V22" s="33"/>
      <c r="W22" s="33"/>
      <c r="X22" s="33"/>
      <c r="Y22" s="33"/>
      <c r="Z22" s="66"/>
      <c r="AA22" s="24" t="s">
        <v>150</v>
      </c>
      <c r="AB22" s="33"/>
      <c r="AC22" s="66"/>
      <c r="AJ22" s="80" t="s">
        <v>143</v>
      </c>
      <c r="AM22" s="85" t="s">
        <v>149</v>
      </c>
    </row>
    <row r="23" spans="2:39" ht="16.5" customHeight="1">
      <c r="B23" s="19"/>
      <c r="C23" s="30"/>
      <c r="D23" s="30"/>
      <c r="E23" s="30"/>
      <c r="F23" s="30"/>
      <c r="G23" s="30"/>
      <c r="H23" s="30"/>
      <c r="I23" s="49" t="str">
        <f>MID(AJ23,1,1)</f>
        <v/>
      </c>
      <c r="J23" s="54" t="str">
        <f>MID(AJ23,2,1)</f>
        <v/>
      </c>
      <c r="K23" s="54" t="str">
        <f>MID(AJ23,3,1)</f>
        <v/>
      </c>
      <c r="L23" s="54" t="str">
        <f>MID(AJ23,4,1)</f>
        <v/>
      </c>
      <c r="M23" s="54" t="str">
        <f>MID(AJ23,5,1)</f>
        <v/>
      </c>
      <c r="N23" s="54" t="str">
        <f>MID(AJ23,6,1)</f>
        <v/>
      </c>
      <c r="O23" s="54" t="str">
        <f>MID(AJ23,7,1)</f>
        <v/>
      </c>
      <c r="P23" s="54" t="str">
        <f>MID(AJ23,8,1)</f>
        <v/>
      </c>
      <c r="Q23" s="67" t="str">
        <f>MID(AJ23,9,1)</f>
        <v/>
      </c>
      <c r="R23" s="14"/>
      <c r="S23" s="17"/>
      <c r="T23" s="17"/>
      <c r="U23" s="17"/>
      <c r="V23" s="17"/>
      <c r="W23" s="17"/>
      <c r="X23" s="17"/>
      <c r="Y23" s="17"/>
      <c r="Z23" s="42"/>
      <c r="AA23" s="19"/>
      <c r="AB23" s="30"/>
      <c r="AC23" s="52"/>
      <c r="AJ23" s="81"/>
      <c r="AM23" s="85" t="s">
        <v>42</v>
      </c>
    </row>
    <row r="24" spans="2:39" ht="6" customHeight="1">
      <c r="B24" s="16"/>
      <c r="C24" s="16"/>
      <c r="D24" s="16"/>
      <c r="E24" s="16"/>
      <c r="F24" s="16"/>
      <c r="G24" s="16"/>
      <c r="H24" s="16"/>
      <c r="I24" s="50"/>
      <c r="J24" s="50"/>
      <c r="K24" s="50"/>
      <c r="L24" s="50"/>
      <c r="M24" s="50"/>
      <c r="N24" s="50"/>
      <c r="O24" s="50"/>
      <c r="P24" s="50"/>
      <c r="Q24" s="50"/>
      <c r="R24" s="26"/>
      <c r="S24" s="26"/>
      <c r="T24" s="26"/>
      <c r="U24" s="26"/>
      <c r="V24" s="26"/>
      <c r="W24" s="26"/>
      <c r="X24" s="26"/>
      <c r="Y24" s="26"/>
      <c r="Z24" s="26"/>
      <c r="AA24" s="75"/>
      <c r="AB24" s="10"/>
      <c r="AC24" s="10"/>
      <c r="AJ24" s="82"/>
      <c r="AM24" s="85" t="s">
        <v>44</v>
      </c>
    </row>
    <row r="25" spans="2:39" ht="13.2">
      <c r="B25" s="24" t="s">
        <v>145</v>
      </c>
      <c r="C25" s="33"/>
      <c r="D25" s="33"/>
      <c r="E25" s="33"/>
      <c r="F25" s="33"/>
      <c r="G25" s="33"/>
      <c r="H25" s="33"/>
      <c r="I25" s="24" t="s">
        <v>68</v>
      </c>
      <c r="J25" s="33"/>
      <c r="K25" s="33"/>
      <c r="L25" s="33"/>
      <c r="M25" s="33"/>
      <c r="N25" s="33"/>
      <c r="O25" s="33"/>
      <c r="P25" s="33"/>
      <c r="Q25" s="66"/>
      <c r="R25" s="24" t="s">
        <v>142</v>
      </c>
      <c r="S25" s="33"/>
      <c r="T25" s="33"/>
      <c r="U25" s="33"/>
      <c r="V25" s="33"/>
      <c r="W25" s="33"/>
      <c r="X25" s="33"/>
      <c r="Y25" s="33"/>
      <c r="Z25" s="66"/>
      <c r="AA25" s="24" t="s">
        <v>150</v>
      </c>
      <c r="AB25" s="33"/>
      <c r="AC25" s="66"/>
      <c r="AJ25" s="80" t="s">
        <v>144</v>
      </c>
      <c r="AM25" s="85"/>
    </row>
    <row r="26" spans="2:39" ht="16.5" customHeight="1">
      <c r="B26" s="19"/>
      <c r="C26" s="30"/>
      <c r="D26" s="30"/>
      <c r="E26" s="30"/>
      <c r="F26" s="30"/>
      <c r="G26" s="30"/>
      <c r="H26" s="30"/>
      <c r="I26" s="49" t="str">
        <f>MID(AJ26,1,1)</f>
        <v/>
      </c>
      <c r="J26" s="54" t="str">
        <f>MID(AJ26,2,1)</f>
        <v/>
      </c>
      <c r="K26" s="54" t="str">
        <f>MID(AJ26,3,1)</f>
        <v/>
      </c>
      <c r="L26" s="54" t="str">
        <f>MID(AJ26,4,1)</f>
        <v/>
      </c>
      <c r="M26" s="54" t="str">
        <f>MID(AJ26,5,1)</f>
        <v/>
      </c>
      <c r="N26" s="54" t="str">
        <f>MID(AJ26,6,1)</f>
        <v/>
      </c>
      <c r="O26" s="54" t="str">
        <f>MID(AJ26,7,1)</f>
        <v/>
      </c>
      <c r="P26" s="54" t="str">
        <f>MID(AJ26,8,1)</f>
        <v/>
      </c>
      <c r="Q26" s="67" t="str">
        <f>MID(AJ26,9,1)</f>
        <v/>
      </c>
      <c r="R26" s="14"/>
      <c r="S26" s="17"/>
      <c r="T26" s="17"/>
      <c r="U26" s="17"/>
      <c r="V26" s="17"/>
      <c r="W26" s="17"/>
      <c r="X26" s="17"/>
      <c r="Y26" s="17"/>
      <c r="Z26" s="42"/>
      <c r="AA26" s="19"/>
      <c r="AB26" s="30"/>
      <c r="AC26" s="52"/>
      <c r="AJ26" s="81"/>
      <c r="AM26" s="26"/>
    </row>
    <row r="27" spans="2:39" ht="6" customHeight="1">
      <c r="B27" s="16"/>
      <c r="C27" s="16"/>
      <c r="D27" s="16"/>
      <c r="E27" s="16"/>
      <c r="F27" s="16"/>
      <c r="G27" s="16"/>
      <c r="H27" s="16"/>
      <c r="I27" s="50"/>
      <c r="J27" s="50"/>
      <c r="K27" s="50"/>
      <c r="L27" s="50"/>
      <c r="M27" s="50"/>
      <c r="N27" s="50"/>
      <c r="O27" s="50"/>
      <c r="P27" s="50"/>
      <c r="Q27" s="50"/>
      <c r="R27" s="26"/>
      <c r="S27" s="26"/>
      <c r="T27" s="26"/>
      <c r="U27" s="26"/>
      <c r="V27" s="26"/>
      <c r="W27" s="26"/>
      <c r="X27" s="26"/>
      <c r="Y27" s="26"/>
      <c r="Z27" s="26"/>
      <c r="AA27" s="75"/>
      <c r="AB27" s="10"/>
      <c r="AC27" s="10"/>
      <c r="AJ27" s="82"/>
      <c r="AM27" s="26"/>
    </row>
    <row r="28" spans="2:39" ht="13.2">
      <c r="B28" s="24" t="s">
        <v>55</v>
      </c>
      <c r="C28" s="33"/>
      <c r="D28" s="33"/>
      <c r="E28" s="33"/>
      <c r="F28" s="33"/>
      <c r="G28" s="33"/>
      <c r="H28" s="33"/>
      <c r="I28" s="24" t="s">
        <v>68</v>
      </c>
      <c r="J28" s="33"/>
      <c r="K28" s="33"/>
      <c r="L28" s="33"/>
      <c r="M28" s="33"/>
      <c r="N28" s="33"/>
      <c r="O28" s="33"/>
      <c r="P28" s="33"/>
      <c r="Q28" s="66"/>
      <c r="R28" s="24" t="s">
        <v>142</v>
      </c>
      <c r="S28" s="33"/>
      <c r="T28" s="33"/>
      <c r="U28" s="33"/>
      <c r="V28" s="33"/>
      <c r="W28" s="33"/>
      <c r="X28" s="33"/>
      <c r="Y28" s="33"/>
      <c r="Z28" s="66"/>
      <c r="AA28" s="24" t="s">
        <v>150</v>
      </c>
      <c r="AB28" s="33"/>
      <c r="AC28" s="66"/>
      <c r="AJ28" s="80" t="s">
        <v>101</v>
      </c>
      <c r="AM28" s="26"/>
    </row>
    <row r="29" spans="2:39" ht="16.5" customHeight="1">
      <c r="B29" s="19"/>
      <c r="C29" s="30"/>
      <c r="D29" s="30"/>
      <c r="E29" s="30"/>
      <c r="F29" s="30"/>
      <c r="G29" s="30"/>
      <c r="H29" s="30"/>
      <c r="I29" s="49" t="str">
        <f>MID(AJ29,1,1)</f>
        <v/>
      </c>
      <c r="J29" s="54" t="str">
        <f>MID(AJ29,2,1)</f>
        <v/>
      </c>
      <c r="K29" s="54" t="str">
        <f>MID(AJ29,3,1)</f>
        <v/>
      </c>
      <c r="L29" s="54" t="str">
        <f>MID(AJ29,4,1)</f>
        <v/>
      </c>
      <c r="M29" s="54" t="str">
        <f>MID(AJ29,5,1)</f>
        <v/>
      </c>
      <c r="N29" s="54" t="str">
        <f>MID(AJ29,6,1)</f>
        <v/>
      </c>
      <c r="O29" s="54" t="str">
        <f>MID(AJ29,7,1)</f>
        <v/>
      </c>
      <c r="P29" s="54" t="str">
        <f>MID(AJ29,8,1)</f>
        <v/>
      </c>
      <c r="Q29" s="67" t="str">
        <f>MID(AJ29,9,1)</f>
        <v/>
      </c>
      <c r="R29" s="14"/>
      <c r="S29" s="17"/>
      <c r="T29" s="17"/>
      <c r="U29" s="17"/>
      <c r="V29" s="17"/>
      <c r="W29" s="17"/>
      <c r="X29" s="17"/>
      <c r="Y29" s="17"/>
      <c r="Z29" s="42"/>
      <c r="AA29" s="19"/>
      <c r="AB29" s="30"/>
      <c r="AC29" s="52"/>
      <c r="AJ29" s="81"/>
    </row>
    <row r="30" spans="2:39" ht="9" customHeight="1">
      <c r="AJ30" s="82"/>
      <c r="AM30" s="85" t="s">
        <v>25</v>
      </c>
    </row>
    <row r="31" spans="2:39" ht="15" customHeight="1">
      <c r="B31" s="25" t="s">
        <v>11</v>
      </c>
      <c r="C31" s="34"/>
      <c r="D31" s="25" t="s">
        <v>0</v>
      </c>
      <c r="E31" s="43"/>
      <c r="F31" s="43"/>
      <c r="G31" s="43"/>
      <c r="H31" s="43"/>
      <c r="I31" s="43"/>
      <c r="J31" s="43"/>
      <c r="K31" s="34"/>
      <c r="L31" s="25" t="s">
        <v>4</v>
      </c>
      <c r="M31" s="43"/>
      <c r="N31" s="34"/>
      <c r="O31" s="25" t="s">
        <v>3</v>
      </c>
      <c r="P31" s="43"/>
      <c r="Q31" s="43"/>
      <c r="R31" s="43"/>
      <c r="S31" s="43"/>
      <c r="T31" s="43"/>
      <c r="U31" s="43"/>
      <c r="V31" s="43"/>
      <c r="W31" s="34"/>
      <c r="X31" s="43" t="s">
        <v>18</v>
      </c>
      <c r="Y31" s="43"/>
      <c r="Z31" s="43"/>
      <c r="AA31" s="43"/>
      <c r="AB31" s="43"/>
      <c r="AC31" s="43"/>
      <c r="AD31" s="43"/>
      <c r="AE31" s="43"/>
      <c r="AF31" s="34"/>
      <c r="AG31" s="78"/>
      <c r="AH31" s="78"/>
      <c r="AI31" s="78"/>
      <c r="AJ31" s="83" t="s">
        <v>18</v>
      </c>
      <c r="AM31" s="85" t="s">
        <v>35</v>
      </c>
    </row>
    <row r="32" spans="2:39" ht="15" customHeight="1">
      <c r="B32" s="25">
        <v>1</v>
      </c>
      <c r="C32" s="34"/>
      <c r="D32" s="37"/>
      <c r="E32" s="44"/>
      <c r="F32" s="44"/>
      <c r="G32" s="44"/>
      <c r="H32" s="44"/>
      <c r="I32" s="44"/>
      <c r="J32" s="44"/>
      <c r="K32" s="58"/>
      <c r="L32" s="46"/>
      <c r="M32" s="47"/>
      <c r="N32" s="62"/>
      <c r="O32" s="61"/>
      <c r="P32" s="39"/>
      <c r="Q32" s="39"/>
      <c r="R32" s="39"/>
      <c r="S32" s="39"/>
      <c r="T32" s="39"/>
      <c r="U32" s="39"/>
      <c r="V32" s="39"/>
      <c r="W32" s="63"/>
      <c r="X32" s="72" t="str">
        <f t="shared" ref="X32:X61" si="1">MID(AJ32,1,1)</f>
        <v/>
      </c>
      <c r="Y32" s="74" t="str">
        <f t="shared" ref="Y32:Y61" si="2">MID(AJ32,2,1)</f>
        <v/>
      </c>
      <c r="Z32" s="74" t="str">
        <f t="shared" ref="Z32:Z61" si="3">MID(AJ32,3,1)</f>
        <v/>
      </c>
      <c r="AA32" s="74" t="str">
        <f t="shared" ref="AA32:AA61" si="4">MID(AJ32,4,1)</f>
        <v/>
      </c>
      <c r="AB32" s="74" t="str">
        <f t="shared" ref="AB32:AB61" si="5">MID(AJ32,5,1)</f>
        <v/>
      </c>
      <c r="AC32" s="74" t="str">
        <f t="shared" ref="AC32:AC61" si="6">MID(AJ32,6,1)</f>
        <v/>
      </c>
      <c r="AD32" s="74" t="str">
        <f t="shared" ref="AD32:AD61" si="7">MID(AJ32,7,1)</f>
        <v/>
      </c>
      <c r="AE32" s="74" t="str">
        <f t="shared" ref="AE32:AE61" si="8">MID(AJ32,8,1)</f>
        <v/>
      </c>
      <c r="AF32" s="77" t="str">
        <f t="shared" ref="AF32:AF61" si="9">MID(AJ32,9,1)</f>
        <v/>
      </c>
      <c r="AG32" s="78"/>
      <c r="AH32" s="78"/>
      <c r="AI32" s="78"/>
      <c r="AJ32" s="84"/>
      <c r="AM32" s="85" t="s">
        <v>36</v>
      </c>
    </row>
    <row r="33" spans="2:43" ht="15" customHeight="1">
      <c r="B33" s="25">
        <v>2</v>
      </c>
      <c r="C33" s="34"/>
      <c r="D33" s="37"/>
      <c r="E33" s="44"/>
      <c r="F33" s="44"/>
      <c r="G33" s="44"/>
      <c r="H33" s="44"/>
      <c r="I33" s="44"/>
      <c r="J33" s="44"/>
      <c r="K33" s="58"/>
      <c r="L33" s="46"/>
      <c r="M33" s="47"/>
      <c r="N33" s="62"/>
      <c r="O33" s="61"/>
      <c r="P33" s="39"/>
      <c r="Q33" s="39"/>
      <c r="R33" s="39"/>
      <c r="S33" s="39"/>
      <c r="T33" s="39"/>
      <c r="U33" s="39"/>
      <c r="V33" s="39"/>
      <c r="W33" s="63"/>
      <c r="X33" s="72" t="str">
        <f t="shared" si="1"/>
        <v/>
      </c>
      <c r="Y33" s="74" t="str">
        <f t="shared" si="2"/>
        <v/>
      </c>
      <c r="Z33" s="74" t="str">
        <f t="shared" si="3"/>
        <v/>
      </c>
      <c r="AA33" s="74" t="str">
        <f t="shared" si="4"/>
        <v/>
      </c>
      <c r="AB33" s="74" t="str">
        <f t="shared" si="5"/>
        <v/>
      </c>
      <c r="AC33" s="74" t="str">
        <f t="shared" si="6"/>
        <v/>
      </c>
      <c r="AD33" s="74" t="str">
        <f t="shared" si="7"/>
        <v/>
      </c>
      <c r="AE33" s="74" t="str">
        <f t="shared" si="8"/>
        <v/>
      </c>
      <c r="AF33" s="77" t="str">
        <f t="shared" si="9"/>
        <v/>
      </c>
      <c r="AG33" s="78"/>
      <c r="AH33" s="78"/>
      <c r="AI33" s="78"/>
      <c r="AJ33" s="84"/>
      <c r="AM33" s="85" t="s">
        <v>38</v>
      </c>
    </row>
    <row r="34" spans="2:43" ht="15" customHeight="1">
      <c r="B34" s="25">
        <v>3</v>
      </c>
      <c r="C34" s="34"/>
      <c r="D34" s="38"/>
      <c r="E34" s="45"/>
      <c r="F34" s="45"/>
      <c r="G34" s="45"/>
      <c r="H34" s="45"/>
      <c r="I34" s="45"/>
      <c r="J34" s="45"/>
      <c r="K34" s="59"/>
      <c r="L34" s="46"/>
      <c r="M34" s="47"/>
      <c r="N34" s="62"/>
      <c r="O34" s="61"/>
      <c r="P34" s="39"/>
      <c r="Q34" s="39"/>
      <c r="R34" s="39"/>
      <c r="S34" s="39"/>
      <c r="T34" s="39"/>
      <c r="U34" s="39"/>
      <c r="V34" s="39"/>
      <c r="W34" s="63"/>
      <c r="X34" s="72" t="str">
        <f t="shared" si="1"/>
        <v/>
      </c>
      <c r="Y34" s="74" t="str">
        <f t="shared" si="2"/>
        <v/>
      </c>
      <c r="Z34" s="74" t="str">
        <f t="shared" si="3"/>
        <v/>
      </c>
      <c r="AA34" s="74" t="str">
        <f t="shared" si="4"/>
        <v/>
      </c>
      <c r="AB34" s="74" t="str">
        <f t="shared" si="5"/>
        <v/>
      </c>
      <c r="AC34" s="74" t="str">
        <f t="shared" si="6"/>
        <v/>
      </c>
      <c r="AD34" s="74" t="str">
        <f t="shared" si="7"/>
        <v/>
      </c>
      <c r="AE34" s="74" t="str">
        <f t="shared" si="8"/>
        <v/>
      </c>
      <c r="AF34" s="77" t="str">
        <f t="shared" si="9"/>
        <v/>
      </c>
      <c r="AG34" s="78"/>
      <c r="AH34" s="78"/>
      <c r="AI34" s="78"/>
      <c r="AJ34" s="84"/>
      <c r="AM34" s="85" t="s">
        <v>41</v>
      </c>
    </row>
    <row r="35" spans="2:43" ht="15" customHeight="1">
      <c r="B35" s="25">
        <v>4</v>
      </c>
      <c r="C35" s="34"/>
      <c r="D35" s="37"/>
      <c r="E35" s="44"/>
      <c r="F35" s="44"/>
      <c r="G35" s="44"/>
      <c r="H35" s="44"/>
      <c r="I35" s="44"/>
      <c r="J35" s="44"/>
      <c r="K35" s="58"/>
      <c r="L35" s="46"/>
      <c r="M35" s="47"/>
      <c r="N35" s="62"/>
      <c r="O35" s="61"/>
      <c r="P35" s="39"/>
      <c r="Q35" s="39"/>
      <c r="R35" s="39"/>
      <c r="S35" s="39"/>
      <c r="T35" s="39"/>
      <c r="U35" s="39"/>
      <c r="V35" s="39"/>
      <c r="W35" s="63"/>
      <c r="X35" s="72" t="str">
        <f t="shared" si="1"/>
        <v/>
      </c>
      <c r="Y35" s="74" t="str">
        <f t="shared" si="2"/>
        <v/>
      </c>
      <c r="Z35" s="74" t="str">
        <f t="shared" si="3"/>
        <v/>
      </c>
      <c r="AA35" s="74" t="str">
        <f t="shared" si="4"/>
        <v/>
      </c>
      <c r="AB35" s="74" t="str">
        <f t="shared" si="5"/>
        <v/>
      </c>
      <c r="AC35" s="74" t="str">
        <f t="shared" si="6"/>
        <v/>
      </c>
      <c r="AD35" s="74" t="str">
        <f t="shared" si="7"/>
        <v/>
      </c>
      <c r="AE35" s="74" t="str">
        <f t="shared" si="8"/>
        <v/>
      </c>
      <c r="AF35" s="77" t="str">
        <f t="shared" si="9"/>
        <v/>
      </c>
      <c r="AG35" s="78"/>
      <c r="AH35" s="78"/>
      <c r="AI35" s="78"/>
      <c r="AJ35" s="84"/>
      <c r="AM35" s="85" t="s">
        <v>42</v>
      </c>
    </row>
    <row r="36" spans="2:43" ht="15" customHeight="1">
      <c r="B36" s="25">
        <v>5</v>
      </c>
      <c r="C36" s="34"/>
      <c r="D36" s="37"/>
      <c r="E36" s="44"/>
      <c r="F36" s="44"/>
      <c r="G36" s="44"/>
      <c r="H36" s="44"/>
      <c r="I36" s="44"/>
      <c r="J36" s="44"/>
      <c r="K36" s="58"/>
      <c r="L36" s="46"/>
      <c r="M36" s="47"/>
      <c r="N36" s="62"/>
      <c r="O36" s="61"/>
      <c r="P36" s="39"/>
      <c r="Q36" s="39"/>
      <c r="R36" s="39"/>
      <c r="S36" s="39"/>
      <c r="T36" s="39"/>
      <c r="U36" s="39"/>
      <c r="V36" s="39"/>
      <c r="W36" s="63"/>
      <c r="X36" s="72" t="str">
        <f t="shared" si="1"/>
        <v/>
      </c>
      <c r="Y36" s="74" t="str">
        <f t="shared" si="2"/>
        <v/>
      </c>
      <c r="Z36" s="74" t="str">
        <f t="shared" si="3"/>
        <v/>
      </c>
      <c r="AA36" s="74" t="str">
        <f t="shared" si="4"/>
        <v/>
      </c>
      <c r="AB36" s="74" t="str">
        <f t="shared" si="5"/>
        <v/>
      </c>
      <c r="AC36" s="74" t="str">
        <f t="shared" si="6"/>
        <v/>
      </c>
      <c r="AD36" s="74" t="str">
        <f t="shared" si="7"/>
        <v/>
      </c>
      <c r="AE36" s="74" t="str">
        <f t="shared" si="8"/>
        <v/>
      </c>
      <c r="AF36" s="77" t="str">
        <f t="shared" si="9"/>
        <v/>
      </c>
      <c r="AG36" s="78"/>
      <c r="AH36" s="78"/>
      <c r="AI36" s="78"/>
      <c r="AJ36" s="84"/>
      <c r="AM36" s="85" t="s">
        <v>44</v>
      </c>
    </row>
    <row r="37" spans="2:43" ht="15" customHeight="1">
      <c r="B37" s="25">
        <v>6</v>
      </c>
      <c r="C37" s="34"/>
      <c r="D37" s="38"/>
      <c r="E37" s="45"/>
      <c r="F37" s="45"/>
      <c r="G37" s="45"/>
      <c r="H37" s="45"/>
      <c r="I37" s="45"/>
      <c r="J37" s="45"/>
      <c r="K37" s="59"/>
      <c r="L37" s="61"/>
      <c r="M37" s="39"/>
      <c r="N37" s="63"/>
      <c r="O37" s="61"/>
      <c r="P37" s="39"/>
      <c r="Q37" s="39"/>
      <c r="R37" s="39"/>
      <c r="S37" s="39"/>
      <c r="T37" s="39"/>
      <c r="U37" s="39"/>
      <c r="V37" s="39"/>
      <c r="W37" s="63"/>
      <c r="X37" s="72" t="str">
        <f t="shared" si="1"/>
        <v/>
      </c>
      <c r="Y37" s="74" t="str">
        <f t="shared" si="2"/>
        <v/>
      </c>
      <c r="Z37" s="74" t="str">
        <f t="shared" si="3"/>
        <v/>
      </c>
      <c r="AA37" s="74" t="str">
        <f t="shared" si="4"/>
        <v/>
      </c>
      <c r="AB37" s="74" t="str">
        <f t="shared" si="5"/>
        <v/>
      </c>
      <c r="AC37" s="74" t="str">
        <f t="shared" si="6"/>
        <v/>
      </c>
      <c r="AD37" s="74" t="str">
        <f t="shared" si="7"/>
        <v/>
      </c>
      <c r="AE37" s="74" t="str">
        <f t="shared" si="8"/>
        <v/>
      </c>
      <c r="AF37" s="77" t="str">
        <f t="shared" si="9"/>
        <v/>
      </c>
      <c r="AG37" s="78"/>
      <c r="AH37" s="78"/>
      <c r="AI37" s="78"/>
      <c r="AJ37" s="84"/>
      <c r="AM37" s="85" t="s">
        <v>82</v>
      </c>
    </row>
    <row r="38" spans="2:43" ht="15" customHeight="1">
      <c r="B38" s="25">
        <v>7</v>
      </c>
      <c r="C38" s="34"/>
      <c r="D38" s="38"/>
      <c r="E38" s="45"/>
      <c r="F38" s="45"/>
      <c r="G38" s="45"/>
      <c r="H38" s="45"/>
      <c r="I38" s="45"/>
      <c r="J38" s="45"/>
      <c r="K38" s="59"/>
      <c r="L38" s="61"/>
      <c r="M38" s="39"/>
      <c r="N38" s="63"/>
      <c r="O38" s="61"/>
      <c r="P38" s="39"/>
      <c r="Q38" s="39"/>
      <c r="R38" s="39"/>
      <c r="S38" s="39"/>
      <c r="T38" s="39"/>
      <c r="U38" s="39"/>
      <c r="V38" s="39"/>
      <c r="W38" s="63"/>
      <c r="X38" s="72" t="str">
        <f t="shared" si="1"/>
        <v/>
      </c>
      <c r="Y38" s="74" t="str">
        <f t="shared" si="2"/>
        <v/>
      </c>
      <c r="Z38" s="74" t="str">
        <f t="shared" si="3"/>
        <v/>
      </c>
      <c r="AA38" s="74" t="str">
        <f t="shared" si="4"/>
        <v/>
      </c>
      <c r="AB38" s="74" t="str">
        <f t="shared" si="5"/>
        <v/>
      </c>
      <c r="AC38" s="74" t="str">
        <f t="shared" si="6"/>
        <v/>
      </c>
      <c r="AD38" s="74" t="str">
        <f t="shared" si="7"/>
        <v/>
      </c>
      <c r="AE38" s="74" t="str">
        <f t="shared" si="8"/>
        <v/>
      </c>
      <c r="AF38" s="77" t="str">
        <f t="shared" si="9"/>
        <v/>
      </c>
      <c r="AG38" s="78"/>
      <c r="AH38" s="78"/>
      <c r="AI38" s="78"/>
      <c r="AJ38" s="84"/>
      <c r="AM38" s="85"/>
    </row>
    <row r="39" spans="2:43" ht="15" customHeight="1">
      <c r="B39" s="25">
        <v>8</v>
      </c>
      <c r="C39" s="34"/>
      <c r="D39" s="38"/>
      <c r="E39" s="45"/>
      <c r="F39" s="45"/>
      <c r="G39" s="45"/>
      <c r="H39" s="45"/>
      <c r="I39" s="45"/>
      <c r="J39" s="45"/>
      <c r="K39" s="59"/>
      <c r="L39" s="61"/>
      <c r="M39" s="39"/>
      <c r="N39" s="63"/>
      <c r="O39" s="61"/>
      <c r="P39" s="39"/>
      <c r="Q39" s="39"/>
      <c r="R39" s="39"/>
      <c r="S39" s="39"/>
      <c r="T39" s="39"/>
      <c r="U39" s="39"/>
      <c r="V39" s="39"/>
      <c r="W39" s="63"/>
      <c r="X39" s="72" t="str">
        <f t="shared" si="1"/>
        <v/>
      </c>
      <c r="Y39" s="74" t="str">
        <f t="shared" si="2"/>
        <v/>
      </c>
      <c r="Z39" s="74" t="str">
        <f t="shared" si="3"/>
        <v/>
      </c>
      <c r="AA39" s="74" t="str">
        <f t="shared" si="4"/>
        <v/>
      </c>
      <c r="AB39" s="74" t="str">
        <f t="shared" si="5"/>
        <v/>
      </c>
      <c r="AC39" s="74" t="str">
        <f t="shared" si="6"/>
        <v/>
      </c>
      <c r="AD39" s="74" t="str">
        <f t="shared" si="7"/>
        <v/>
      </c>
      <c r="AE39" s="74" t="str">
        <f t="shared" si="8"/>
        <v/>
      </c>
      <c r="AF39" s="77" t="str">
        <f t="shared" si="9"/>
        <v/>
      </c>
      <c r="AG39" s="78"/>
      <c r="AH39" s="78"/>
      <c r="AI39" s="78"/>
      <c r="AJ39" s="84"/>
      <c r="AQ39" s="26"/>
    </row>
    <row r="40" spans="2:43" ht="15" customHeight="1">
      <c r="B40" s="25">
        <v>9</v>
      </c>
      <c r="C40" s="34"/>
      <c r="D40" s="38"/>
      <c r="E40" s="45"/>
      <c r="F40" s="45"/>
      <c r="G40" s="45"/>
      <c r="H40" s="45"/>
      <c r="I40" s="45"/>
      <c r="J40" s="45"/>
      <c r="K40" s="59"/>
      <c r="L40" s="61"/>
      <c r="M40" s="39"/>
      <c r="N40" s="63"/>
      <c r="O40" s="61"/>
      <c r="P40" s="39"/>
      <c r="Q40" s="39"/>
      <c r="R40" s="39"/>
      <c r="S40" s="39"/>
      <c r="T40" s="39"/>
      <c r="U40" s="39"/>
      <c r="V40" s="39"/>
      <c r="W40" s="63"/>
      <c r="X40" s="72" t="str">
        <f t="shared" si="1"/>
        <v/>
      </c>
      <c r="Y40" s="74" t="str">
        <f t="shared" si="2"/>
        <v/>
      </c>
      <c r="Z40" s="74" t="str">
        <f t="shared" si="3"/>
        <v/>
      </c>
      <c r="AA40" s="74" t="str">
        <f t="shared" si="4"/>
        <v/>
      </c>
      <c r="AB40" s="74" t="str">
        <f t="shared" si="5"/>
        <v/>
      </c>
      <c r="AC40" s="74" t="str">
        <f t="shared" si="6"/>
        <v/>
      </c>
      <c r="AD40" s="74" t="str">
        <f t="shared" si="7"/>
        <v/>
      </c>
      <c r="AE40" s="74" t="str">
        <f t="shared" si="8"/>
        <v/>
      </c>
      <c r="AF40" s="77" t="str">
        <f t="shared" si="9"/>
        <v/>
      </c>
      <c r="AG40" s="78"/>
      <c r="AH40" s="78"/>
      <c r="AI40" s="78"/>
      <c r="AJ40" s="84"/>
      <c r="AM40" s="85" t="s">
        <v>13</v>
      </c>
      <c r="AN40" s="13" t="s">
        <v>14</v>
      </c>
      <c r="AO40" s="16"/>
      <c r="AP40" s="41"/>
      <c r="AQ40" s="26"/>
    </row>
    <row r="41" spans="2:43" ht="15" customHeight="1">
      <c r="B41" s="25">
        <v>10</v>
      </c>
      <c r="C41" s="34"/>
      <c r="D41" s="38"/>
      <c r="E41" s="45"/>
      <c r="F41" s="45"/>
      <c r="G41" s="45"/>
      <c r="H41" s="45"/>
      <c r="I41" s="45"/>
      <c r="J41" s="45"/>
      <c r="K41" s="59"/>
      <c r="L41" s="61"/>
      <c r="M41" s="39"/>
      <c r="N41" s="63"/>
      <c r="O41" s="61"/>
      <c r="P41" s="39"/>
      <c r="Q41" s="39"/>
      <c r="R41" s="39"/>
      <c r="S41" s="39"/>
      <c r="T41" s="39"/>
      <c r="U41" s="39"/>
      <c r="V41" s="39"/>
      <c r="W41" s="63"/>
      <c r="X41" s="72" t="str">
        <f t="shared" si="1"/>
        <v/>
      </c>
      <c r="Y41" s="74" t="str">
        <f t="shared" si="2"/>
        <v/>
      </c>
      <c r="Z41" s="74" t="str">
        <f t="shared" si="3"/>
        <v/>
      </c>
      <c r="AA41" s="74" t="str">
        <f t="shared" si="4"/>
        <v/>
      </c>
      <c r="AB41" s="74" t="str">
        <f t="shared" si="5"/>
        <v/>
      </c>
      <c r="AC41" s="74" t="str">
        <f t="shared" si="6"/>
        <v/>
      </c>
      <c r="AD41" s="74" t="str">
        <f t="shared" si="7"/>
        <v/>
      </c>
      <c r="AE41" s="74" t="str">
        <f t="shared" si="8"/>
        <v/>
      </c>
      <c r="AF41" s="77" t="str">
        <f t="shared" si="9"/>
        <v/>
      </c>
      <c r="AG41" s="78"/>
      <c r="AH41" s="78"/>
      <c r="AI41" s="78"/>
      <c r="AJ41" s="84"/>
      <c r="AM41" s="85" t="s">
        <v>154</v>
      </c>
      <c r="AN41" s="85" t="s">
        <v>34</v>
      </c>
      <c r="AO41" s="85" t="s">
        <v>74</v>
      </c>
      <c r="AP41" s="85"/>
      <c r="AQ41" s="26"/>
    </row>
    <row r="42" spans="2:43" ht="15" customHeight="1">
      <c r="B42" s="25">
        <v>11</v>
      </c>
      <c r="C42" s="34"/>
      <c r="D42" s="38"/>
      <c r="E42" s="45"/>
      <c r="F42" s="45"/>
      <c r="G42" s="45"/>
      <c r="H42" s="45"/>
      <c r="I42" s="45"/>
      <c r="J42" s="45"/>
      <c r="K42" s="59"/>
      <c r="L42" s="61"/>
      <c r="M42" s="39"/>
      <c r="N42" s="63"/>
      <c r="O42" s="61"/>
      <c r="P42" s="39"/>
      <c r="Q42" s="39"/>
      <c r="R42" s="39"/>
      <c r="S42" s="39"/>
      <c r="T42" s="39"/>
      <c r="U42" s="39"/>
      <c r="V42" s="39"/>
      <c r="W42" s="63"/>
      <c r="X42" s="72" t="str">
        <f t="shared" si="1"/>
        <v/>
      </c>
      <c r="Y42" s="74" t="str">
        <f t="shared" si="2"/>
        <v/>
      </c>
      <c r="Z42" s="74" t="str">
        <f t="shared" si="3"/>
        <v/>
      </c>
      <c r="AA42" s="74" t="str">
        <f t="shared" si="4"/>
        <v/>
      </c>
      <c r="AB42" s="74" t="str">
        <f t="shared" si="5"/>
        <v/>
      </c>
      <c r="AC42" s="74" t="str">
        <f t="shared" si="6"/>
        <v/>
      </c>
      <c r="AD42" s="74" t="str">
        <f t="shared" si="7"/>
        <v/>
      </c>
      <c r="AE42" s="74" t="str">
        <f t="shared" si="8"/>
        <v/>
      </c>
      <c r="AF42" s="77" t="str">
        <f t="shared" si="9"/>
        <v/>
      </c>
      <c r="AG42" s="78"/>
      <c r="AH42" s="78"/>
      <c r="AI42" s="78"/>
      <c r="AJ42" s="84"/>
      <c r="AM42" s="85" t="s">
        <v>70</v>
      </c>
      <c r="AN42" s="85" t="s">
        <v>61</v>
      </c>
      <c r="AO42" s="85" t="s">
        <v>74</v>
      </c>
      <c r="AP42" s="85"/>
      <c r="AQ42" s="26"/>
    </row>
    <row r="43" spans="2:43" ht="15" customHeight="1">
      <c r="B43" s="25">
        <v>12</v>
      </c>
      <c r="C43" s="34"/>
      <c r="D43" s="38"/>
      <c r="E43" s="45"/>
      <c r="F43" s="45"/>
      <c r="G43" s="45"/>
      <c r="H43" s="45"/>
      <c r="I43" s="45"/>
      <c r="J43" s="45"/>
      <c r="K43" s="59"/>
      <c r="L43" s="61"/>
      <c r="M43" s="39"/>
      <c r="N43" s="63"/>
      <c r="O43" s="61"/>
      <c r="P43" s="39"/>
      <c r="Q43" s="39"/>
      <c r="R43" s="39"/>
      <c r="S43" s="39"/>
      <c r="T43" s="39"/>
      <c r="U43" s="39"/>
      <c r="V43" s="39"/>
      <c r="W43" s="63"/>
      <c r="X43" s="72" t="str">
        <f t="shared" si="1"/>
        <v/>
      </c>
      <c r="Y43" s="74" t="str">
        <f t="shared" si="2"/>
        <v/>
      </c>
      <c r="Z43" s="74" t="str">
        <f t="shared" si="3"/>
        <v/>
      </c>
      <c r="AA43" s="74" t="str">
        <f t="shared" si="4"/>
        <v/>
      </c>
      <c r="AB43" s="74" t="str">
        <f t="shared" si="5"/>
        <v/>
      </c>
      <c r="AC43" s="74" t="str">
        <f t="shared" si="6"/>
        <v/>
      </c>
      <c r="AD43" s="74" t="str">
        <f t="shared" si="7"/>
        <v/>
      </c>
      <c r="AE43" s="74" t="str">
        <f t="shared" si="8"/>
        <v/>
      </c>
      <c r="AF43" s="77" t="str">
        <f t="shared" si="9"/>
        <v/>
      </c>
      <c r="AG43" s="78"/>
      <c r="AH43" s="78"/>
      <c r="AI43" s="78"/>
      <c r="AJ43" s="84"/>
      <c r="AM43" s="85" t="s">
        <v>45</v>
      </c>
      <c r="AN43" s="85" t="s">
        <v>75</v>
      </c>
      <c r="AO43" s="85"/>
      <c r="AP43" s="85"/>
      <c r="AQ43" s="26"/>
    </row>
    <row r="44" spans="2:43" ht="15" customHeight="1">
      <c r="B44" s="25">
        <v>13</v>
      </c>
      <c r="C44" s="34"/>
      <c r="D44" s="38"/>
      <c r="E44" s="45"/>
      <c r="F44" s="45"/>
      <c r="G44" s="45"/>
      <c r="H44" s="45"/>
      <c r="I44" s="45"/>
      <c r="J44" s="45"/>
      <c r="K44" s="59"/>
      <c r="L44" s="61"/>
      <c r="M44" s="39"/>
      <c r="N44" s="63"/>
      <c r="O44" s="61"/>
      <c r="P44" s="39"/>
      <c r="Q44" s="39"/>
      <c r="R44" s="39"/>
      <c r="S44" s="39"/>
      <c r="T44" s="39"/>
      <c r="U44" s="39"/>
      <c r="V44" s="39"/>
      <c r="W44" s="63"/>
      <c r="X44" s="72" t="str">
        <f t="shared" si="1"/>
        <v/>
      </c>
      <c r="Y44" s="74" t="str">
        <f t="shared" si="2"/>
        <v/>
      </c>
      <c r="Z44" s="74" t="str">
        <f t="shared" si="3"/>
        <v/>
      </c>
      <c r="AA44" s="74" t="str">
        <f t="shared" si="4"/>
        <v/>
      </c>
      <c r="AB44" s="74" t="str">
        <f t="shared" si="5"/>
        <v/>
      </c>
      <c r="AC44" s="74" t="str">
        <f t="shared" si="6"/>
        <v/>
      </c>
      <c r="AD44" s="74" t="str">
        <f t="shared" si="7"/>
        <v/>
      </c>
      <c r="AE44" s="74" t="str">
        <f t="shared" si="8"/>
        <v/>
      </c>
      <c r="AF44" s="77" t="str">
        <f t="shared" si="9"/>
        <v/>
      </c>
      <c r="AG44" s="78"/>
      <c r="AH44" s="78"/>
      <c r="AI44" s="78"/>
      <c r="AJ44" s="84"/>
      <c r="AM44" s="85"/>
      <c r="AN44" s="85"/>
      <c r="AO44" s="85"/>
      <c r="AP44" s="85"/>
      <c r="AQ44" s="26"/>
    </row>
    <row r="45" spans="2:43" ht="15" customHeight="1">
      <c r="B45" s="25">
        <v>14</v>
      </c>
      <c r="C45" s="34"/>
      <c r="D45" s="38"/>
      <c r="E45" s="45"/>
      <c r="F45" s="45"/>
      <c r="G45" s="45"/>
      <c r="H45" s="45"/>
      <c r="I45" s="45"/>
      <c r="J45" s="45"/>
      <c r="K45" s="59"/>
      <c r="L45" s="61"/>
      <c r="M45" s="39"/>
      <c r="N45" s="63"/>
      <c r="O45" s="61"/>
      <c r="P45" s="39"/>
      <c r="Q45" s="39"/>
      <c r="R45" s="39"/>
      <c r="S45" s="39"/>
      <c r="T45" s="39"/>
      <c r="U45" s="39"/>
      <c r="V45" s="39"/>
      <c r="W45" s="63"/>
      <c r="X45" s="72" t="str">
        <f t="shared" si="1"/>
        <v/>
      </c>
      <c r="Y45" s="74" t="str">
        <f t="shared" si="2"/>
        <v/>
      </c>
      <c r="Z45" s="74" t="str">
        <f t="shared" si="3"/>
        <v/>
      </c>
      <c r="AA45" s="74" t="str">
        <f t="shared" si="4"/>
        <v/>
      </c>
      <c r="AB45" s="74" t="str">
        <f t="shared" si="5"/>
        <v/>
      </c>
      <c r="AC45" s="74" t="str">
        <f t="shared" si="6"/>
        <v/>
      </c>
      <c r="AD45" s="74" t="str">
        <f t="shared" si="7"/>
        <v/>
      </c>
      <c r="AE45" s="74" t="str">
        <f t="shared" si="8"/>
        <v/>
      </c>
      <c r="AF45" s="77" t="str">
        <f t="shared" si="9"/>
        <v/>
      </c>
      <c r="AG45" s="78"/>
      <c r="AH45" s="78"/>
      <c r="AI45" s="78"/>
      <c r="AJ45" s="84"/>
      <c r="AM45" s="85" t="s">
        <v>71</v>
      </c>
      <c r="AN45" s="85" t="s">
        <v>75</v>
      </c>
      <c r="AO45" s="85"/>
      <c r="AP45" s="85"/>
      <c r="AQ45" s="26"/>
    </row>
    <row r="46" spans="2:43" ht="15" customHeight="1">
      <c r="B46" s="25">
        <v>15</v>
      </c>
      <c r="C46" s="34"/>
      <c r="D46" s="38"/>
      <c r="E46" s="45"/>
      <c r="F46" s="45"/>
      <c r="G46" s="45"/>
      <c r="H46" s="45"/>
      <c r="I46" s="45"/>
      <c r="J46" s="45"/>
      <c r="K46" s="59"/>
      <c r="L46" s="61"/>
      <c r="M46" s="39"/>
      <c r="N46" s="63"/>
      <c r="O46" s="61"/>
      <c r="P46" s="39"/>
      <c r="Q46" s="39"/>
      <c r="R46" s="39"/>
      <c r="S46" s="39"/>
      <c r="T46" s="39"/>
      <c r="U46" s="39"/>
      <c r="V46" s="39"/>
      <c r="W46" s="63"/>
      <c r="X46" s="72" t="str">
        <f t="shared" si="1"/>
        <v/>
      </c>
      <c r="Y46" s="74" t="str">
        <f t="shared" si="2"/>
        <v/>
      </c>
      <c r="Z46" s="74" t="str">
        <f t="shared" si="3"/>
        <v/>
      </c>
      <c r="AA46" s="74" t="str">
        <f t="shared" si="4"/>
        <v/>
      </c>
      <c r="AB46" s="74" t="str">
        <f t="shared" si="5"/>
        <v/>
      </c>
      <c r="AC46" s="74" t="str">
        <f t="shared" si="6"/>
        <v/>
      </c>
      <c r="AD46" s="74" t="str">
        <f t="shared" si="7"/>
        <v/>
      </c>
      <c r="AE46" s="74" t="str">
        <f t="shared" si="8"/>
        <v/>
      </c>
      <c r="AF46" s="77" t="str">
        <f t="shared" si="9"/>
        <v/>
      </c>
      <c r="AG46" s="78"/>
      <c r="AH46" s="78"/>
      <c r="AI46" s="78"/>
      <c r="AJ46" s="84"/>
      <c r="AM46" s="85" t="s">
        <v>140</v>
      </c>
      <c r="AN46" s="85" t="s">
        <v>75</v>
      </c>
      <c r="AO46" s="85"/>
      <c r="AP46" s="85"/>
      <c r="AQ46" s="26"/>
    </row>
    <row r="47" spans="2:43" ht="15" customHeight="1">
      <c r="B47" s="25">
        <v>16</v>
      </c>
      <c r="C47" s="34"/>
      <c r="D47" s="38"/>
      <c r="E47" s="45"/>
      <c r="F47" s="45"/>
      <c r="G47" s="45"/>
      <c r="H47" s="45"/>
      <c r="I47" s="45"/>
      <c r="J47" s="45"/>
      <c r="K47" s="59"/>
      <c r="L47" s="61"/>
      <c r="M47" s="39"/>
      <c r="N47" s="63"/>
      <c r="O47" s="61"/>
      <c r="P47" s="39"/>
      <c r="Q47" s="39"/>
      <c r="R47" s="39"/>
      <c r="S47" s="39"/>
      <c r="T47" s="39"/>
      <c r="U47" s="39"/>
      <c r="V47" s="39"/>
      <c r="W47" s="63"/>
      <c r="X47" s="72" t="str">
        <f t="shared" si="1"/>
        <v/>
      </c>
      <c r="Y47" s="74" t="str">
        <f t="shared" si="2"/>
        <v/>
      </c>
      <c r="Z47" s="74" t="str">
        <f t="shared" si="3"/>
        <v/>
      </c>
      <c r="AA47" s="74" t="str">
        <f t="shared" si="4"/>
        <v/>
      </c>
      <c r="AB47" s="74" t="str">
        <f t="shared" si="5"/>
        <v/>
      </c>
      <c r="AC47" s="74" t="str">
        <f t="shared" si="6"/>
        <v/>
      </c>
      <c r="AD47" s="74" t="str">
        <f t="shared" si="7"/>
        <v/>
      </c>
      <c r="AE47" s="74" t="str">
        <f t="shared" si="8"/>
        <v/>
      </c>
      <c r="AF47" s="77" t="str">
        <f t="shared" si="9"/>
        <v/>
      </c>
      <c r="AG47" s="78"/>
      <c r="AH47" s="78"/>
      <c r="AI47" s="78"/>
      <c r="AJ47" s="84"/>
      <c r="AM47" s="85" t="s">
        <v>49</v>
      </c>
      <c r="AN47" s="85" t="s">
        <v>75</v>
      </c>
      <c r="AO47" s="85"/>
      <c r="AP47" s="85"/>
      <c r="AQ47" s="26"/>
    </row>
    <row r="48" spans="2:43" ht="15" customHeight="1">
      <c r="B48" s="25">
        <v>17</v>
      </c>
      <c r="C48" s="34"/>
      <c r="D48" s="38"/>
      <c r="E48" s="45"/>
      <c r="F48" s="45"/>
      <c r="G48" s="45"/>
      <c r="H48" s="45"/>
      <c r="I48" s="45"/>
      <c r="J48" s="45"/>
      <c r="K48" s="59"/>
      <c r="L48" s="61"/>
      <c r="M48" s="39"/>
      <c r="N48" s="63"/>
      <c r="O48" s="61"/>
      <c r="P48" s="39"/>
      <c r="Q48" s="39"/>
      <c r="R48" s="39"/>
      <c r="S48" s="39"/>
      <c r="T48" s="39"/>
      <c r="U48" s="39"/>
      <c r="V48" s="39"/>
      <c r="W48" s="63"/>
      <c r="X48" s="72" t="str">
        <f t="shared" si="1"/>
        <v/>
      </c>
      <c r="Y48" s="74" t="str">
        <f t="shared" si="2"/>
        <v/>
      </c>
      <c r="Z48" s="74" t="str">
        <f t="shared" si="3"/>
        <v/>
      </c>
      <c r="AA48" s="74" t="str">
        <f t="shared" si="4"/>
        <v/>
      </c>
      <c r="AB48" s="74" t="str">
        <f t="shared" si="5"/>
        <v/>
      </c>
      <c r="AC48" s="74" t="str">
        <f t="shared" si="6"/>
        <v/>
      </c>
      <c r="AD48" s="74" t="str">
        <f t="shared" si="7"/>
        <v/>
      </c>
      <c r="AE48" s="74" t="str">
        <f t="shared" si="8"/>
        <v/>
      </c>
      <c r="AF48" s="77" t="str">
        <f t="shared" si="9"/>
        <v/>
      </c>
      <c r="AG48" s="78"/>
      <c r="AH48" s="78"/>
      <c r="AI48" s="78"/>
      <c r="AJ48" s="84"/>
      <c r="AM48" s="85" t="s">
        <v>72</v>
      </c>
      <c r="AN48" s="85" t="s">
        <v>75</v>
      </c>
      <c r="AO48" s="85"/>
      <c r="AP48" s="85"/>
      <c r="AQ48" s="26"/>
    </row>
    <row r="49" spans="2:43" ht="15" customHeight="1">
      <c r="B49" s="25">
        <v>18</v>
      </c>
      <c r="C49" s="34"/>
      <c r="D49" s="38"/>
      <c r="E49" s="45"/>
      <c r="F49" s="45"/>
      <c r="G49" s="45"/>
      <c r="H49" s="45"/>
      <c r="I49" s="45"/>
      <c r="J49" s="45"/>
      <c r="K49" s="59"/>
      <c r="L49" s="61"/>
      <c r="M49" s="39"/>
      <c r="N49" s="63"/>
      <c r="O49" s="61"/>
      <c r="P49" s="39"/>
      <c r="Q49" s="39"/>
      <c r="R49" s="39"/>
      <c r="S49" s="39"/>
      <c r="T49" s="39"/>
      <c r="U49" s="39"/>
      <c r="V49" s="39"/>
      <c r="W49" s="63"/>
      <c r="X49" s="72" t="str">
        <f t="shared" si="1"/>
        <v/>
      </c>
      <c r="Y49" s="74" t="str">
        <f t="shared" si="2"/>
        <v/>
      </c>
      <c r="Z49" s="74" t="str">
        <f t="shared" si="3"/>
        <v/>
      </c>
      <c r="AA49" s="74" t="str">
        <f t="shared" si="4"/>
        <v/>
      </c>
      <c r="AB49" s="74" t="str">
        <f t="shared" si="5"/>
        <v/>
      </c>
      <c r="AC49" s="74" t="str">
        <f t="shared" si="6"/>
        <v/>
      </c>
      <c r="AD49" s="74" t="str">
        <f t="shared" si="7"/>
        <v/>
      </c>
      <c r="AE49" s="74" t="str">
        <f t="shared" si="8"/>
        <v/>
      </c>
      <c r="AF49" s="77" t="str">
        <f t="shared" si="9"/>
        <v/>
      </c>
      <c r="AG49" s="78"/>
      <c r="AH49" s="78"/>
      <c r="AI49" s="78"/>
      <c r="AJ49" s="84"/>
      <c r="AM49" s="85" t="s">
        <v>155</v>
      </c>
      <c r="AN49" s="85" t="s">
        <v>75</v>
      </c>
      <c r="AO49" s="85"/>
      <c r="AP49" s="85"/>
      <c r="AQ49" s="10"/>
    </row>
    <row r="50" spans="2:43" ht="15" customHeight="1">
      <c r="B50" s="25">
        <v>19</v>
      </c>
      <c r="C50" s="34"/>
      <c r="D50" s="38"/>
      <c r="E50" s="45"/>
      <c r="F50" s="45"/>
      <c r="G50" s="45"/>
      <c r="H50" s="45"/>
      <c r="I50" s="45"/>
      <c r="J50" s="45"/>
      <c r="K50" s="59"/>
      <c r="L50" s="61"/>
      <c r="M50" s="39"/>
      <c r="N50" s="63"/>
      <c r="O50" s="61"/>
      <c r="P50" s="39"/>
      <c r="Q50" s="39"/>
      <c r="R50" s="39"/>
      <c r="S50" s="39"/>
      <c r="T50" s="39"/>
      <c r="U50" s="39"/>
      <c r="V50" s="39"/>
      <c r="W50" s="63"/>
      <c r="X50" s="72" t="str">
        <f t="shared" si="1"/>
        <v/>
      </c>
      <c r="Y50" s="74" t="str">
        <f t="shared" si="2"/>
        <v/>
      </c>
      <c r="Z50" s="74" t="str">
        <f t="shared" si="3"/>
        <v/>
      </c>
      <c r="AA50" s="74" t="str">
        <f t="shared" si="4"/>
        <v/>
      </c>
      <c r="AB50" s="74" t="str">
        <f t="shared" si="5"/>
        <v/>
      </c>
      <c r="AC50" s="74" t="str">
        <f t="shared" si="6"/>
        <v/>
      </c>
      <c r="AD50" s="74" t="str">
        <f t="shared" si="7"/>
        <v/>
      </c>
      <c r="AE50" s="74" t="str">
        <f t="shared" si="8"/>
        <v/>
      </c>
      <c r="AF50" s="77" t="str">
        <f t="shared" si="9"/>
        <v/>
      </c>
      <c r="AG50" s="78"/>
      <c r="AH50" s="78"/>
      <c r="AI50" s="78"/>
      <c r="AJ50" s="84"/>
      <c r="AM50" s="85" t="s">
        <v>83</v>
      </c>
      <c r="AN50" s="85" t="s">
        <v>75</v>
      </c>
      <c r="AO50" s="85"/>
      <c r="AP50" s="85"/>
      <c r="AQ50" s="26"/>
    </row>
    <row r="51" spans="2:43" ht="15" customHeight="1">
      <c r="B51" s="25">
        <v>20</v>
      </c>
      <c r="C51" s="34"/>
      <c r="D51" s="38"/>
      <c r="E51" s="45"/>
      <c r="F51" s="45"/>
      <c r="G51" s="45"/>
      <c r="H51" s="45"/>
      <c r="I51" s="45"/>
      <c r="J51" s="45"/>
      <c r="K51" s="59"/>
      <c r="L51" s="61"/>
      <c r="M51" s="39"/>
      <c r="N51" s="63"/>
      <c r="O51" s="61"/>
      <c r="P51" s="39"/>
      <c r="Q51" s="39"/>
      <c r="R51" s="39"/>
      <c r="S51" s="39"/>
      <c r="T51" s="39"/>
      <c r="U51" s="39"/>
      <c r="V51" s="39"/>
      <c r="W51" s="63"/>
      <c r="X51" s="72" t="str">
        <f t="shared" si="1"/>
        <v/>
      </c>
      <c r="Y51" s="74" t="str">
        <f t="shared" si="2"/>
        <v/>
      </c>
      <c r="Z51" s="74" t="str">
        <f t="shared" si="3"/>
        <v/>
      </c>
      <c r="AA51" s="74" t="str">
        <f t="shared" si="4"/>
        <v/>
      </c>
      <c r="AB51" s="74" t="str">
        <f t="shared" si="5"/>
        <v/>
      </c>
      <c r="AC51" s="74" t="str">
        <f t="shared" si="6"/>
        <v/>
      </c>
      <c r="AD51" s="74" t="str">
        <f t="shared" si="7"/>
        <v/>
      </c>
      <c r="AE51" s="74" t="str">
        <f t="shared" si="8"/>
        <v/>
      </c>
      <c r="AF51" s="77" t="str">
        <f t="shared" si="9"/>
        <v/>
      </c>
      <c r="AG51" s="78"/>
      <c r="AH51" s="78"/>
      <c r="AI51" s="78"/>
      <c r="AJ51" s="84"/>
      <c r="AM51" s="85" t="s">
        <v>73</v>
      </c>
      <c r="AN51" s="85" t="s">
        <v>75</v>
      </c>
      <c r="AO51" s="85"/>
      <c r="AP51" s="85"/>
      <c r="AQ51" s="26"/>
    </row>
    <row r="52" spans="2:43" ht="15" customHeight="1">
      <c r="B52" s="25">
        <v>21</v>
      </c>
      <c r="C52" s="34"/>
      <c r="D52" s="38"/>
      <c r="E52" s="45"/>
      <c r="F52" s="45"/>
      <c r="G52" s="45"/>
      <c r="H52" s="45"/>
      <c r="I52" s="45"/>
      <c r="J52" s="45"/>
      <c r="K52" s="59"/>
      <c r="L52" s="61"/>
      <c r="M52" s="39"/>
      <c r="N52" s="63"/>
      <c r="O52" s="61"/>
      <c r="P52" s="39"/>
      <c r="Q52" s="39"/>
      <c r="R52" s="39"/>
      <c r="S52" s="39"/>
      <c r="T52" s="39"/>
      <c r="U52" s="39"/>
      <c r="V52" s="39"/>
      <c r="W52" s="63"/>
      <c r="X52" s="72" t="str">
        <f t="shared" si="1"/>
        <v/>
      </c>
      <c r="Y52" s="74" t="str">
        <f t="shared" si="2"/>
        <v/>
      </c>
      <c r="Z52" s="74" t="str">
        <f t="shared" si="3"/>
        <v/>
      </c>
      <c r="AA52" s="74" t="str">
        <f t="shared" si="4"/>
        <v/>
      </c>
      <c r="AB52" s="74" t="str">
        <f t="shared" si="5"/>
        <v/>
      </c>
      <c r="AC52" s="74" t="str">
        <f t="shared" si="6"/>
        <v/>
      </c>
      <c r="AD52" s="74" t="str">
        <f t="shared" si="7"/>
        <v/>
      </c>
      <c r="AE52" s="74" t="str">
        <f t="shared" si="8"/>
        <v/>
      </c>
      <c r="AF52" s="77" t="str">
        <f t="shared" si="9"/>
        <v/>
      </c>
      <c r="AG52" s="78"/>
      <c r="AH52" s="78"/>
      <c r="AI52" s="78"/>
      <c r="AJ52" s="84"/>
      <c r="AM52" s="85"/>
      <c r="AN52" s="85"/>
      <c r="AO52" s="85"/>
      <c r="AP52" s="85"/>
    </row>
    <row r="53" spans="2:43" ht="15" customHeight="1">
      <c r="B53" s="25">
        <v>22</v>
      </c>
      <c r="C53" s="34"/>
      <c r="D53" s="38"/>
      <c r="E53" s="45"/>
      <c r="F53" s="45"/>
      <c r="G53" s="45"/>
      <c r="H53" s="45"/>
      <c r="I53" s="45"/>
      <c r="J53" s="45"/>
      <c r="K53" s="59"/>
      <c r="L53" s="61"/>
      <c r="M53" s="39"/>
      <c r="N53" s="63"/>
      <c r="O53" s="61"/>
      <c r="P53" s="39"/>
      <c r="Q53" s="39"/>
      <c r="R53" s="39"/>
      <c r="S53" s="39"/>
      <c r="T53" s="39"/>
      <c r="U53" s="39"/>
      <c r="V53" s="39"/>
      <c r="W53" s="63"/>
      <c r="X53" s="72" t="str">
        <f t="shared" si="1"/>
        <v/>
      </c>
      <c r="Y53" s="74" t="str">
        <f t="shared" si="2"/>
        <v/>
      </c>
      <c r="Z53" s="74" t="str">
        <f t="shared" si="3"/>
        <v/>
      </c>
      <c r="AA53" s="74" t="str">
        <f t="shared" si="4"/>
        <v/>
      </c>
      <c r="AB53" s="74" t="str">
        <f t="shared" si="5"/>
        <v/>
      </c>
      <c r="AC53" s="74" t="str">
        <f t="shared" si="6"/>
        <v/>
      </c>
      <c r="AD53" s="74" t="str">
        <f t="shared" si="7"/>
        <v/>
      </c>
      <c r="AE53" s="74" t="str">
        <f t="shared" si="8"/>
        <v/>
      </c>
      <c r="AF53" s="77" t="str">
        <f t="shared" si="9"/>
        <v/>
      </c>
      <c r="AG53" s="78"/>
      <c r="AH53" s="78"/>
      <c r="AI53" s="78"/>
      <c r="AJ53" s="84"/>
      <c r="AM53" s="85"/>
      <c r="AN53" s="85"/>
      <c r="AO53" s="85"/>
      <c r="AP53" s="85"/>
    </row>
    <row r="54" spans="2:43" ht="15" customHeight="1">
      <c r="B54" s="25">
        <v>23</v>
      </c>
      <c r="C54" s="34"/>
      <c r="D54" s="38"/>
      <c r="E54" s="45"/>
      <c r="F54" s="45"/>
      <c r="G54" s="45"/>
      <c r="H54" s="45"/>
      <c r="I54" s="45"/>
      <c r="J54" s="45"/>
      <c r="K54" s="59"/>
      <c r="L54" s="61"/>
      <c r="M54" s="39"/>
      <c r="N54" s="63"/>
      <c r="O54" s="61"/>
      <c r="P54" s="39"/>
      <c r="Q54" s="39"/>
      <c r="R54" s="39"/>
      <c r="S54" s="39"/>
      <c r="T54" s="39"/>
      <c r="U54" s="39"/>
      <c r="V54" s="39"/>
      <c r="W54" s="63"/>
      <c r="X54" s="72" t="str">
        <f t="shared" si="1"/>
        <v/>
      </c>
      <c r="Y54" s="74" t="str">
        <f t="shared" si="2"/>
        <v/>
      </c>
      <c r="Z54" s="74" t="str">
        <f t="shared" si="3"/>
        <v/>
      </c>
      <c r="AA54" s="74" t="str">
        <f t="shared" si="4"/>
        <v/>
      </c>
      <c r="AB54" s="74" t="str">
        <f t="shared" si="5"/>
        <v/>
      </c>
      <c r="AC54" s="74" t="str">
        <f t="shared" si="6"/>
        <v/>
      </c>
      <c r="AD54" s="74" t="str">
        <f t="shared" si="7"/>
        <v/>
      </c>
      <c r="AE54" s="74" t="str">
        <f t="shared" si="8"/>
        <v/>
      </c>
      <c r="AF54" s="77" t="str">
        <f t="shared" si="9"/>
        <v/>
      </c>
      <c r="AG54" s="78"/>
      <c r="AH54" s="78"/>
      <c r="AI54" s="78"/>
      <c r="AJ54" s="84"/>
      <c r="AM54" s="85"/>
      <c r="AN54" s="85"/>
      <c r="AO54" s="85"/>
      <c r="AP54" s="85"/>
    </row>
    <row r="55" spans="2:43" ht="15" customHeight="1">
      <c r="B55" s="25">
        <v>24</v>
      </c>
      <c r="C55" s="34"/>
      <c r="D55" s="38"/>
      <c r="E55" s="45"/>
      <c r="F55" s="45"/>
      <c r="G55" s="45"/>
      <c r="H55" s="45"/>
      <c r="I55" s="45"/>
      <c r="J55" s="45"/>
      <c r="K55" s="59"/>
      <c r="L55" s="61"/>
      <c r="M55" s="39"/>
      <c r="N55" s="63"/>
      <c r="O55" s="61"/>
      <c r="P55" s="39"/>
      <c r="Q55" s="39"/>
      <c r="R55" s="39"/>
      <c r="S55" s="39"/>
      <c r="T55" s="39"/>
      <c r="U55" s="39"/>
      <c r="V55" s="39"/>
      <c r="W55" s="63"/>
      <c r="X55" s="72" t="str">
        <f t="shared" si="1"/>
        <v/>
      </c>
      <c r="Y55" s="74" t="str">
        <f t="shared" si="2"/>
        <v/>
      </c>
      <c r="Z55" s="74" t="str">
        <f t="shared" si="3"/>
        <v/>
      </c>
      <c r="AA55" s="74" t="str">
        <f t="shared" si="4"/>
        <v/>
      </c>
      <c r="AB55" s="74" t="str">
        <f t="shared" si="5"/>
        <v/>
      </c>
      <c r="AC55" s="74" t="str">
        <f t="shared" si="6"/>
        <v/>
      </c>
      <c r="AD55" s="74" t="str">
        <f t="shared" si="7"/>
        <v/>
      </c>
      <c r="AE55" s="74" t="str">
        <f t="shared" si="8"/>
        <v/>
      </c>
      <c r="AF55" s="77" t="str">
        <f t="shared" si="9"/>
        <v/>
      </c>
      <c r="AG55" s="78"/>
      <c r="AH55" s="78"/>
      <c r="AI55" s="78"/>
      <c r="AJ55" s="84"/>
      <c r="AM55" s="85"/>
      <c r="AN55" s="85"/>
      <c r="AO55" s="85"/>
      <c r="AP55" s="85"/>
    </row>
    <row r="56" spans="2:43" ht="15" customHeight="1">
      <c r="B56" s="25">
        <v>25</v>
      </c>
      <c r="C56" s="34"/>
      <c r="D56" s="38"/>
      <c r="E56" s="45"/>
      <c r="F56" s="45"/>
      <c r="G56" s="45"/>
      <c r="H56" s="45"/>
      <c r="I56" s="45"/>
      <c r="J56" s="45"/>
      <c r="K56" s="59"/>
      <c r="L56" s="61"/>
      <c r="M56" s="39"/>
      <c r="N56" s="63"/>
      <c r="O56" s="61"/>
      <c r="P56" s="39"/>
      <c r="Q56" s="39"/>
      <c r="R56" s="39"/>
      <c r="S56" s="39"/>
      <c r="T56" s="39"/>
      <c r="U56" s="39"/>
      <c r="V56" s="39"/>
      <c r="W56" s="63"/>
      <c r="X56" s="72" t="str">
        <f t="shared" si="1"/>
        <v/>
      </c>
      <c r="Y56" s="74" t="str">
        <f t="shared" si="2"/>
        <v/>
      </c>
      <c r="Z56" s="74" t="str">
        <f t="shared" si="3"/>
        <v/>
      </c>
      <c r="AA56" s="74" t="str">
        <f t="shared" si="4"/>
        <v/>
      </c>
      <c r="AB56" s="74" t="str">
        <f t="shared" si="5"/>
        <v/>
      </c>
      <c r="AC56" s="74" t="str">
        <f t="shared" si="6"/>
        <v/>
      </c>
      <c r="AD56" s="74" t="str">
        <f t="shared" si="7"/>
        <v/>
      </c>
      <c r="AE56" s="74" t="str">
        <f t="shared" si="8"/>
        <v/>
      </c>
      <c r="AF56" s="77" t="str">
        <f t="shared" si="9"/>
        <v/>
      </c>
      <c r="AG56" s="78"/>
      <c r="AH56" s="78"/>
      <c r="AI56" s="78"/>
      <c r="AJ56" s="84"/>
      <c r="AM56" s="85"/>
      <c r="AN56" s="85"/>
      <c r="AO56" s="85"/>
      <c r="AP56" s="85"/>
    </row>
    <row r="57" spans="2:43" ht="15" customHeight="1">
      <c r="B57" s="25">
        <v>26</v>
      </c>
      <c r="C57" s="34"/>
      <c r="D57" s="38"/>
      <c r="E57" s="45"/>
      <c r="F57" s="45"/>
      <c r="G57" s="45"/>
      <c r="H57" s="45"/>
      <c r="I57" s="45"/>
      <c r="J57" s="45"/>
      <c r="K57" s="59"/>
      <c r="L57" s="61"/>
      <c r="M57" s="39"/>
      <c r="N57" s="63"/>
      <c r="O57" s="61"/>
      <c r="P57" s="39"/>
      <c r="Q57" s="39"/>
      <c r="R57" s="39"/>
      <c r="S57" s="39"/>
      <c r="T57" s="39"/>
      <c r="U57" s="39"/>
      <c r="V57" s="39"/>
      <c r="W57" s="63"/>
      <c r="X57" s="72" t="str">
        <f t="shared" si="1"/>
        <v/>
      </c>
      <c r="Y57" s="74" t="str">
        <f t="shared" si="2"/>
        <v/>
      </c>
      <c r="Z57" s="74" t="str">
        <f t="shared" si="3"/>
        <v/>
      </c>
      <c r="AA57" s="74" t="str">
        <f t="shared" si="4"/>
        <v/>
      </c>
      <c r="AB57" s="74" t="str">
        <f t="shared" si="5"/>
        <v/>
      </c>
      <c r="AC57" s="74" t="str">
        <f t="shared" si="6"/>
        <v/>
      </c>
      <c r="AD57" s="74" t="str">
        <f t="shared" si="7"/>
        <v/>
      </c>
      <c r="AE57" s="74" t="str">
        <f t="shared" si="8"/>
        <v/>
      </c>
      <c r="AF57" s="77" t="str">
        <f t="shared" si="9"/>
        <v/>
      </c>
      <c r="AG57" s="78"/>
      <c r="AH57" s="78"/>
      <c r="AI57" s="78"/>
      <c r="AJ57" s="84"/>
    </row>
    <row r="58" spans="2:43" ht="15" customHeight="1">
      <c r="B58" s="25">
        <v>27</v>
      </c>
      <c r="C58" s="34"/>
      <c r="D58" s="38"/>
      <c r="E58" s="45"/>
      <c r="F58" s="45"/>
      <c r="G58" s="45"/>
      <c r="H58" s="45"/>
      <c r="I58" s="45"/>
      <c r="J58" s="45"/>
      <c r="K58" s="59"/>
      <c r="L58" s="61"/>
      <c r="M58" s="39"/>
      <c r="N58" s="63"/>
      <c r="O58" s="61"/>
      <c r="P58" s="39"/>
      <c r="Q58" s="39"/>
      <c r="R58" s="39"/>
      <c r="S58" s="39"/>
      <c r="T58" s="39"/>
      <c r="U58" s="39"/>
      <c r="V58" s="39"/>
      <c r="W58" s="63"/>
      <c r="X58" s="72" t="str">
        <f t="shared" si="1"/>
        <v/>
      </c>
      <c r="Y58" s="74" t="str">
        <f t="shared" si="2"/>
        <v/>
      </c>
      <c r="Z58" s="74" t="str">
        <f t="shared" si="3"/>
        <v/>
      </c>
      <c r="AA58" s="74" t="str">
        <f t="shared" si="4"/>
        <v/>
      </c>
      <c r="AB58" s="74" t="str">
        <f t="shared" si="5"/>
        <v/>
      </c>
      <c r="AC58" s="74" t="str">
        <f t="shared" si="6"/>
        <v/>
      </c>
      <c r="AD58" s="74" t="str">
        <f t="shared" si="7"/>
        <v/>
      </c>
      <c r="AE58" s="74" t="str">
        <f t="shared" si="8"/>
        <v/>
      </c>
      <c r="AF58" s="77" t="str">
        <f t="shared" si="9"/>
        <v/>
      </c>
      <c r="AG58" s="78"/>
      <c r="AH58" s="78"/>
      <c r="AI58" s="78"/>
      <c r="AJ58" s="84"/>
    </row>
    <row r="59" spans="2:43" ht="15" customHeight="1">
      <c r="B59" s="25">
        <v>28</v>
      </c>
      <c r="C59" s="34"/>
      <c r="D59" s="38"/>
      <c r="E59" s="45"/>
      <c r="F59" s="45"/>
      <c r="G59" s="45"/>
      <c r="H59" s="45"/>
      <c r="I59" s="45"/>
      <c r="J59" s="45"/>
      <c r="K59" s="59"/>
      <c r="L59" s="61"/>
      <c r="M59" s="39"/>
      <c r="N59" s="63"/>
      <c r="O59" s="61"/>
      <c r="P59" s="39"/>
      <c r="Q59" s="39"/>
      <c r="R59" s="39"/>
      <c r="S59" s="39"/>
      <c r="T59" s="39"/>
      <c r="U59" s="39"/>
      <c r="V59" s="39"/>
      <c r="W59" s="63"/>
      <c r="X59" s="72" t="str">
        <f t="shared" si="1"/>
        <v/>
      </c>
      <c r="Y59" s="74" t="str">
        <f t="shared" si="2"/>
        <v/>
      </c>
      <c r="Z59" s="74" t="str">
        <f t="shared" si="3"/>
        <v/>
      </c>
      <c r="AA59" s="74" t="str">
        <f t="shared" si="4"/>
        <v/>
      </c>
      <c r="AB59" s="74" t="str">
        <f t="shared" si="5"/>
        <v/>
      </c>
      <c r="AC59" s="74" t="str">
        <f t="shared" si="6"/>
        <v/>
      </c>
      <c r="AD59" s="74" t="str">
        <f t="shared" si="7"/>
        <v/>
      </c>
      <c r="AE59" s="74" t="str">
        <f t="shared" si="8"/>
        <v/>
      </c>
      <c r="AF59" s="77" t="str">
        <f t="shared" si="9"/>
        <v/>
      </c>
      <c r="AG59" s="78"/>
      <c r="AH59" s="78"/>
      <c r="AI59" s="78"/>
      <c r="AJ59" s="84"/>
    </row>
    <row r="60" spans="2:43" ht="15" customHeight="1">
      <c r="B60" s="25">
        <v>29</v>
      </c>
      <c r="C60" s="34"/>
      <c r="D60" s="38"/>
      <c r="E60" s="45"/>
      <c r="F60" s="45"/>
      <c r="G60" s="45"/>
      <c r="H60" s="45"/>
      <c r="I60" s="45"/>
      <c r="J60" s="45"/>
      <c r="K60" s="59"/>
      <c r="L60" s="61"/>
      <c r="M60" s="39"/>
      <c r="N60" s="63"/>
      <c r="O60" s="61"/>
      <c r="P60" s="39"/>
      <c r="Q60" s="39"/>
      <c r="R60" s="39"/>
      <c r="S60" s="39"/>
      <c r="T60" s="39"/>
      <c r="U60" s="39"/>
      <c r="V60" s="39"/>
      <c r="W60" s="63"/>
      <c r="X60" s="72" t="str">
        <f t="shared" si="1"/>
        <v/>
      </c>
      <c r="Y60" s="74" t="str">
        <f t="shared" si="2"/>
        <v/>
      </c>
      <c r="Z60" s="74" t="str">
        <f t="shared" si="3"/>
        <v/>
      </c>
      <c r="AA60" s="74" t="str">
        <f t="shared" si="4"/>
        <v/>
      </c>
      <c r="AB60" s="74" t="str">
        <f t="shared" si="5"/>
        <v/>
      </c>
      <c r="AC60" s="74" t="str">
        <f t="shared" si="6"/>
        <v/>
      </c>
      <c r="AD60" s="74" t="str">
        <f t="shared" si="7"/>
        <v/>
      </c>
      <c r="AE60" s="74" t="str">
        <f t="shared" si="8"/>
        <v/>
      </c>
      <c r="AF60" s="77" t="str">
        <f t="shared" si="9"/>
        <v/>
      </c>
      <c r="AG60" s="78"/>
      <c r="AH60" s="78"/>
      <c r="AI60" s="78"/>
      <c r="AJ60" s="84"/>
    </row>
    <row r="61" spans="2:43" ht="15" customHeight="1">
      <c r="B61" s="25">
        <v>30</v>
      </c>
      <c r="C61" s="34"/>
      <c r="D61" s="38"/>
      <c r="E61" s="45"/>
      <c r="F61" s="45"/>
      <c r="G61" s="45"/>
      <c r="H61" s="45"/>
      <c r="I61" s="45"/>
      <c r="J61" s="45"/>
      <c r="K61" s="59"/>
      <c r="L61" s="61"/>
      <c r="M61" s="39"/>
      <c r="N61" s="63"/>
      <c r="O61" s="61"/>
      <c r="P61" s="39"/>
      <c r="Q61" s="39"/>
      <c r="R61" s="39"/>
      <c r="S61" s="39"/>
      <c r="T61" s="39"/>
      <c r="U61" s="39"/>
      <c r="V61" s="39"/>
      <c r="W61" s="63"/>
      <c r="X61" s="72" t="str">
        <f t="shared" si="1"/>
        <v/>
      </c>
      <c r="Y61" s="74" t="str">
        <f t="shared" si="2"/>
        <v/>
      </c>
      <c r="Z61" s="74" t="str">
        <f t="shared" si="3"/>
        <v/>
      </c>
      <c r="AA61" s="74" t="str">
        <f t="shared" si="4"/>
        <v/>
      </c>
      <c r="AB61" s="74" t="str">
        <f t="shared" si="5"/>
        <v/>
      </c>
      <c r="AC61" s="74" t="str">
        <f t="shared" si="6"/>
        <v/>
      </c>
      <c r="AD61" s="74" t="str">
        <f t="shared" si="7"/>
        <v/>
      </c>
      <c r="AE61" s="74" t="str">
        <f t="shared" si="8"/>
        <v/>
      </c>
      <c r="AF61" s="77" t="str">
        <f t="shared" si="9"/>
        <v/>
      </c>
      <c r="AG61" s="78"/>
      <c r="AH61" s="78"/>
      <c r="AI61" s="78"/>
      <c r="AJ61" s="84"/>
    </row>
    <row r="62" spans="2:43" ht="18.75" customHeight="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43" ht="18.75" customHeight="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2:43" ht="18.75" customHeight="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</sheetData>
  <sheetProtection sheet="1" selectLockedCells="1"/>
  <mergeCells count="185">
    <mergeCell ref="A1:AF1"/>
    <mergeCell ref="A2:C2"/>
    <mergeCell ref="D2:I2"/>
    <mergeCell ref="J2:V2"/>
    <mergeCell ref="W2:Z2"/>
    <mergeCell ref="AA2:AE2"/>
    <mergeCell ref="AR3:BB3"/>
    <mergeCell ref="A4:E4"/>
    <mergeCell ref="F4:V4"/>
    <mergeCell ref="W4:AF4"/>
    <mergeCell ref="A5:E5"/>
    <mergeCell ref="F5:V5"/>
    <mergeCell ref="B7:J7"/>
    <mergeCell ref="K7:S7"/>
    <mergeCell ref="T7:Z7"/>
    <mergeCell ref="B8:J8"/>
    <mergeCell ref="T8:Z8"/>
    <mergeCell ref="B10:J10"/>
    <mergeCell ref="K10:S10"/>
    <mergeCell ref="T10:Z10"/>
    <mergeCell ref="B11:J11"/>
    <mergeCell ref="T11:Z11"/>
    <mergeCell ref="B13:J13"/>
    <mergeCell ref="K13:S13"/>
    <mergeCell ref="T13:Z13"/>
    <mergeCell ref="B14:J14"/>
    <mergeCell ref="T14:Z14"/>
    <mergeCell ref="B16:H16"/>
    <mergeCell ref="I16:O16"/>
    <mergeCell ref="P16:V16"/>
    <mergeCell ref="W16:AC16"/>
    <mergeCell ref="B17:H17"/>
    <mergeCell ref="I17:O17"/>
    <mergeCell ref="P17:V17"/>
    <mergeCell ref="W17:AC17"/>
    <mergeCell ref="B19:AE19"/>
    <mergeCell ref="B20:AE20"/>
    <mergeCell ref="B21:AE21"/>
    <mergeCell ref="B22:H22"/>
    <mergeCell ref="I22:Q22"/>
    <mergeCell ref="R22:Z22"/>
    <mergeCell ref="AA22:AC22"/>
    <mergeCell ref="B23:H23"/>
    <mergeCell ref="R23:Z23"/>
    <mergeCell ref="AA23:AC23"/>
    <mergeCell ref="B25:H25"/>
    <mergeCell ref="I25:Q25"/>
    <mergeCell ref="R25:Z25"/>
    <mergeCell ref="AA25:AC25"/>
    <mergeCell ref="B26:H26"/>
    <mergeCell ref="R26:Z26"/>
    <mergeCell ref="AA26:AC26"/>
    <mergeCell ref="B28:H28"/>
    <mergeCell ref="I28:Q28"/>
    <mergeCell ref="R28:Z28"/>
    <mergeCell ref="AA28:AC28"/>
    <mergeCell ref="B29:H29"/>
    <mergeCell ref="R29:Z29"/>
    <mergeCell ref="AA29:AC29"/>
    <mergeCell ref="B31:C31"/>
    <mergeCell ref="D31:K31"/>
    <mergeCell ref="L31:N31"/>
    <mergeCell ref="O31:W31"/>
    <mergeCell ref="X31:AF31"/>
    <mergeCell ref="B32:C32"/>
    <mergeCell ref="D32:K32"/>
    <mergeCell ref="L32:N32"/>
    <mergeCell ref="O32:W32"/>
    <mergeCell ref="B33:C33"/>
    <mergeCell ref="D33:K33"/>
    <mergeCell ref="L33:N33"/>
    <mergeCell ref="O33:W33"/>
    <mergeCell ref="B34:C34"/>
    <mergeCell ref="D34:K34"/>
    <mergeCell ref="L34:N34"/>
    <mergeCell ref="O34:W34"/>
    <mergeCell ref="B35:C35"/>
    <mergeCell ref="D35:K35"/>
    <mergeCell ref="L35:N35"/>
    <mergeCell ref="O35:W35"/>
    <mergeCell ref="B36:C36"/>
    <mergeCell ref="D36:K36"/>
    <mergeCell ref="L36:N36"/>
    <mergeCell ref="O36:W36"/>
    <mergeCell ref="B37:C37"/>
    <mergeCell ref="D37:K37"/>
    <mergeCell ref="L37:N37"/>
    <mergeCell ref="O37:W37"/>
    <mergeCell ref="B38:C38"/>
    <mergeCell ref="D38:K38"/>
    <mergeCell ref="L38:N38"/>
    <mergeCell ref="O38:W38"/>
    <mergeCell ref="B39:C39"/>
    <mergeCell ref="D39:K39"/>
    <mergeCell ref="L39:N39"/>
    <mergeCell ref="O39:W39"/>
    <mergeCell ref="B40:C40"/>
    <mergeCell ref="D40:K40"/>
    <mergeCell ref="L40:N40"/>
    <mergeCell ref="O40:W40"/>
    <mergeCell ref="AN40:AP40"/>
    <mergeCell ref="B41:C41"/>
    <mergeCell ref="D41:K41"/>
    <mergeCell ref="L41:N41"/>
    <mergeCell ref="O41:W41"/>
    <mergeCell ref="B42:C42"/>
    <mergeCell ref="D42:K42"/>
    <mergeCell ref="L42:N42"/>
    <mergeCell ref="O42:W42"/>
    <mergeCell ref="B43:C43"/>
    <mergeCell ref="D43:K43"/>
    <mergeCell ref="L43:N43"/>
    <mergeCell ref="O43:W43"/>
    <mergeCell ref="B44:C44"/>
    <mergeCell ref="D44:K44"/>
    <mergeCell ref="L44:N44"/>
    <mergeCell ref="O44:W44"/>
    <mergeCell ref="B45:C45"/>
    <mergeCell ref="D45:K45"/>
    <mergeCell ref="L45:N45"/>
    <mergeCell ref="O45:W45"/>
    <mergeCell ref="B46:C46"/>
    <mergeCell ref="D46:K46"/>
    <mergeCell ref="L46:N46"/>
    <mergeCell ref="O46:W46"/>
    <mergeCell ref="B47:C47"/>
    <mergeCell ref="D47:K47"/>
    <mergeCell ref="L47:N47"/>
    <mergeCell ref="O47:W47"/>
    <mergeCell ref="B48:C48"/>
    <mergeCell ref="D48:K48"/>
    <mergeCell ref="L48:N48"/>
    <mergeCell ref="O48:W48"/>
    <mergeCell ref="B49:C49"/>
    <mergeCell ref="D49:K49"/>
    <mergeCell ref="L49:N49"/>
    <mergeCell ref="O49:W49"/>
    <mergeCell ref="B50:C50"/>
    <mergeCell ref="D50:K50"/>
    <mergeCell ref="L50:N50"/>
    <mergeCell ref="O50:W50"/>
    <mergeCell ref="B51:C51"/>
    <mergeCell ref="D51:K51"/>
    <mergeCell ref="L51:N51"/>
    <mergeCell ref="O51:W51"/>
    <mergeCell ref="B52:C52"/>
    <mergeCell ref="D52:K52"/>
    <mergeCell ref="L52:N52"/>
    <mergeCell ref="O52:W52"/>
    <mergeCell ref="B53:C53"/>
    <mergeCell ref="D53:K53"/>
    <mergeCell ref="L53:N53"/>
    <mergeCell ref="O53:W53"/>
    <mergeCell ref="B54:C54"/>
    <mergeCell ref="D54:K54"/>
    <mergeCell ref="L54:N54"/>
    <mergeCell ref="O54:W54"/>
    <mergeCell ref="B55:C55"/>
    <mergeCell ref="D55:K55"/>
    <mergeCell ref="L55:N55"/>
    <mergeCell ref="O55:W55"/>
    <mergeCell ref="B56:C56"/>
    <mergeCell ref="D56:K56"/>
    <mergeCell ref="L56:N56"/>
    <mergeCell ref="O56:W56"/>
    <mergeCell ref="B57:C57"/>
    <mergeCell ref="D57:K57"/>
    <mergeCell ref="L57:N57"/>
    <mergeCell ref="O57:W57"/>
    <mergeCell ref="B58:C58"/>
    <mergeCell ref="D58:K58"/>
    <mergeCell ref="L58:N58"/>
    <mergeCell ref="O58:W58"/>
    <mergeCell ref="B59:C59"/>
    <mergeCell ref="D59:K59"/>
    <mergeCell ref="L59:N59"/>
    <mergeCell ref="O59:W59"/>
    <mergeCell ref="B60:C60"/>
    <mergeCell ref="D60:K60"/>
    <mergeCell ref="L60:N60"/>
    <mergeCell ref="O60:W60"/>
    <mergeCell ref="B61:C61"/>
    <mergeCell ref="D61:K61"/>
    <mergeCell ref="L61:N61"/>
    <mergeCell ref="O61:W61"/>
  </mergeCells>
  <phoneticPr fontId="3"/>
  <dataValidations count="8">
    <dataValidation type="whole" allowBlank="1" showDropDown="0" showInputMessage="1" showErrorMessage="1" sqref="AJ5">
      <formula1>449999999</formula1>
      <formula2>470000000</formula2>
    </dataValidation>
    <dataValidation type="list" allowBlank="1" showDropDown="0" showInputMessage="1" showErrorMessage="1" sqref="AA2:AE2">
      <formula1>INDIRECT($J$2)</formula1>
    </dataValidation>
    <dataValidation type="list" allowBlank="1" showDropDown="0" showInputMessage="1" showErrorMessage="1" sqref="A5:E5">
      <formula1>$AM$5:$AM$15</formula1>
    </dataValidation>
    <dataValidation type="list" allowBlank="1" showDropDown="0" showInputMessage="1" showErrorMessage="1" sqref="T14:Z15 T8:Z8 T11:Z12 T18:Z18">
      <formula1>$AM$31:$AM$38</formula1>
    </dataValidation>
    <dataValidation type="whole" allowBlank="1" showDropDown="0" showInputMessage="1" showErrorMessage="1" sqref="L32:N61">
      <formula1>1</formula1>
      <formula2>6</formula2>
    </dataValidation>
    <dataValidation type="list" allowBlank="1" showDropDown="0" showInputMessage="1" showErrorMessage="1" sqref="R27:Z27 R24:Z24">
      <formula1>$AI$34:$AI$41</formula1>
    </dataValidation>
    <dataValidation type="list" allowBlank="1" showDropDown="0" showInputMessage="1" showErrorMessage="1" sqref="R29:Z29 R23:Z23 R26:Z26">
      <formula1>$AM$18:$AM$25</formula1>
    </dataValidation>
    <dataValidation type="list" allowBlank="1" showDropDown="0" showInputMessage="1" showErrorMessage="1" sqref="J2:V2">
      <formula1>$AM$41:$AM$52</formula1>
    </dataValidation>
  </dataValidations>
  <printOptions horizontalCentered="1" verticalCentered="1"/>
  <pageMargins left="0.39370078740157477" right="0.39370078740157477" top="0.19685039370078738" bottom="0.19685039370078738" header="0.19685039370078738" footer="0.19685039370078738"/>
  <pageSetup paperSize="9" fitToWidth="1" fitToHeight="1" orientation="portrait" usePrinterDefaults="1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BC64"/>
  <sheetViews>
    <sheetView showGridLines="0" workbookViewId="0">
      <selection activeCell="AA2" sqref="AA2:AE2"/>
    </sheetView>
  </sheetViews>
  <sheetFormatPr defaultColWidth="2.875" defaultRowHeight="18.75" customHeight="1"/>
  <cols>
    <col min="1" max="35" width="2.875" style="10"/>
    <col min="36" max="36" width="13.875" style="10" bestFit="1" customWidth="1"/>
    <col min="37" max="37" width="2.875" style="10"/>
    <col min="38" max="38" width="2.875" style="10" hidden="1" customWidth="1"/>
    <col min="39" max="39" width="31.625" style="10" hidden="1" customWidth="1"/>
    <col min="40" max="42" width="9.375" style="10" hidden="1" customWidth="1"/>
    <col min="43" max="43" width="2.875" style="10"/>
    <col min="44" max="44" width="8.625" style="10" customWidth="1"/>
    <col min="45" max="47" width="35.625" style="10" customWidth="1"/>
    <col min="48" max="53" width="6.625" style="10" customWidth="1"/>
    <col min="54" max="54" width="8.625" style="10" customWidth="1"/>
    <col min="55" max="55" width="13.625" style="10" customWidth="1"/>
    <col min="56" max="16384" width="2.875" style="10"/>
  </cols>
  <sheetData>
    <row r="1" spans="1:55" ht="19.2" customHeight="1">
      <c r="A1" s="11" t="s">
        <v>54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55" s="11" customFormat="1" ht="20.399999999999999" customHeight="1">
      <c r="A2" s="12" t="s">
        <v>13</v>
      </c>
      <c r="B2" s="15"/>
      <c r="C2" s="27"/>
      <c r="D2" s="35" t="s">
        <v>148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63"/>
      <c r="W2" s="12" t="s">
        <v>14</v>
      </c>
      <c r="X2" s="15"/>
      <c r="Y2" s="15"/>
      <c r="Z2" s="27"/>
      <c r="AA2" s="39"/>
      <c r="AB2" s="39"/>
      <c r="AC2" s="39"/>
      <c r="AD2" s="39"/>
      <c r="AE2" s="63"/>
      <c r="AF2" s="73"/>
      <c r="AG2" s="11"/>
      <c r="AH2" s="11"/>
      <c r="AI2" s="11"/>
      <c r="AJ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</row>
    <row r="3" spans="1:55" s="11" customFormat="1" ht="16.2">
      <c r="A3" s="11"/>
      <c r="B3" s="11"/>
      <c r="C3" s="28"/>
      <c r="D3" s="3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28"/>
      <c r="Y3" s="73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79" t="s">
        <v>7</v>
      </c>
      <c r="AL3" s="11"/>
      <c r="AM3" s="11"/>
      <c r="AN3" s="11"/>
      <c r="AO3" s="11"/>
      <c r="AP3" s="11"/>
      <c r="AQ3" s="11"/>
      <c r="AR3" s="86" t="s">
        <v>51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90"/>
    </row>
    <row r="4" spans="1:55" ht="16.8" customHeight="1">
      <c r="A4" s="13" t="s">
        <v>20</v>
      </c>
      <c r="B4" s="16"/>
      <c r="C4" s="16"/>
      <c r="D4" s="16"/>
      <c r="E4" s="41"/>
      <c r="F4" s="13" t="s">
        <v>22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41"/>
      <c r="W4" s="13" t="s">
        <v>16</v>
      </c>
      <c r="X4" s="16"/>
      <c r="Y4" s="16"/>
      <c r="Z4" s="16"/>
      <c r="AA4" s="16"/>
      <c r="AB4" s="16"/>
      <c r="AC4" s="16"/>
      <c r="AD4" s="16"/>
      <c r="AE4" s="16"/>
      <c r="AF4" s="41"/>
      <c r="AJ4" s="80" t="s">
        <v>16</v>
      </c>
      <c r="AM4" s="85" t="s">
        <v>20</v>
      </c>
      <c r="AR4" s="85" t="s">
        <v>20</v>
      </c>
      <c r="AS4" s="85" t="s">
        <v>22</v>
      </c>
      <c r="AT4" s="85" t="s">
        <v>2</v>
      </c>
      <c r="AU4" s="85" t="s">
        <v>81</v>
      </c>
      <c r="AV4" s="88">
        <v>1</v>
      </c>
      <c r="AW4" s="88">
        <v>2</v>
      </c>
      <c r="AX4" s="88">
        <v>3</v>
      </c>
      <c r="AY4" s="88">
        <v>4</v>
      </c>
      <c r="AZ4" s="88">
        <v>5</v>
      </c>
      <c r="BA4" s="88">
        <v>6</v>
      </c>
      <c r="BB4" s="85" t="s">
        <v>9</v>
      </c>
      <c r="BC4" s="85" t="s">
        <v>76</v>
      </c>
    </row>
    <row r="5" spans="1:55" ht="16.8" customHeight="1">
      <c r="A5" s="14" t="s">
        <v>80</v>
      </c>
      <c r="B5" s="17"/>
      <c r="C5" s="17"/>
      <c r="D5" s="17"/>
      <c r="E5" s="42"/>
      <c r="F5" s="46" t="s">
        <v>91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62"/>
      <c r="W5" s="70" t="s">
        <v>21</v>
      </c>
      <c r="X5" s="71" t="str">
        <f>MID(AJ5,1,1)</f>
        <v>4</v>
      </c>
      <c r="Y5" s="71" t="str">
        <f>MID(AJ5,2,1)</f>
        <v>5</v>
      </c>
      <c r="Z5" s="71" t="str">
        <f>MID(AJ5,3,1)</f>
        <v>0</v>
      </c>
      <c r="AA5" s="71" t="str">
        <f>MID(AJ5,4,1)</f>
        <v>5</v>
      </c>
      <c r="AB5" s="71" t="str">
        <f>MID(AJ5,5,1)</f>
        <v>0</v>
      </c>
      <c r="AC5" s="71" t="str">
        <f>MID(AJ5,6,1)</f>
        <v>0</v>
      </c>
      <c r="AD5" s="71" t="str">
        <f>MID(AJ5,7,1)</f>
        <v>1</v>
      </c>
      <c r="AE5" s="71" t="str">
        <f>MID(AJ5,8,1)</f>
        <v>0</v>
      </c>
      <c r="AF5" s="76" t="str">
        <f>MID(AJ5,9,1)</f>
        <v>0</v>
      </c>
      <c r="AJ5" s="80">
        <v>450500100</v>
      </c>
      <c r="AM5" s="85" t="s">
        <v>1</v>
      </c>
      <c r="AR5" s="87" t="str">
        <f>A5</f>
        <v>未所属（クラブ）</v>
      </c>
      <c r="AS5" s="87" t="str">
        <f>F5</f>
        <v>フジヤマＭＢＣ</v>
      </c>
      <c r="AT5" s="87" t="str">
        <f>CONCATENATE(TEXT(B8,"@"),"( ",TEXT(T8,"@")," ／ ",TEXT(AJ8,"0")," )")</f>
        <v>安西 光義( Ｃ級 ／ 450000001 )</v>
      </c>
      <c r="AU5" s="87" t="str">
        <f>CONCATENATE(TEXT(B11,"@"),"( ",TEXT(T11,"@")," ／ ",TEXT(AJ11,"0")," )")</f>
        <v>田岡 茂一( Ｅ級 ／ 450000002 )</v>
      </c>
      <c r="AV5" s="89">
        <f t="shared" ref="AV5:BA5" si="0">COUNTIF($L$32:$N$61,AV4)</f>
        <v>1</v>
      </c>
      <c r="AW5" s="89">
        <f t="shared" si="0"/>
        <v>2</v>
      </c>
      <c r="AX5" s="89">
        <f t="shared" si="0"/>
        <v>2</v>
      </c>
      <c r="AY5" s="89">
        <f t="shared" si="0"/>
        <v>5</v>
      </c>
      <c r="AZ5" s="89">
        <f t="shared" si="0"/>
        <v>4</v>
      </c>
      <c r="BA5" s="89">
        <f t="shared" si="0"/>
        <v>3</v>
      </c>
      <c r="BB5" s="89">
        <f>SUM(AV5:BA5)</f>
        <v>17</v>
      </c>
      <c r="BC5" s="85" t="str">
        <f>IF(AA2="","",AA2)</f>
        <v/>
      </c>
    </row>
    <row r="6" spans="1:55" ht="12" customHeight="1">
      <c r="AJ6" s="82"/>
      <c r="AM6" s="85" t="s">
        <v>24</v>
      </c>
    </row>
    <row r="7" spans="1:55" ht="15" customHeight="1">
      <c r="B7" s="18" t="s">
        <v>117</v>
      </c>
      <c r="C7" s="29"/>
      <c r="D7" s="29"/>
      <c r="E7" s="29"/>
      <c r="F7" s="29"/>
      <c r="G7" s="29"/>
      <c r="H7" s="29"/>
      <c r="I7" s="29"/>
      <c r="J7" s="51"/>
      <c r="K7" s="55" t="s">
        <v>8</v>
      </c>
      <c r="L7" s="60"/>
      <c r="M7" s="60"/>
      <c r="N7" s="60"/>
      <c r="O7" s="60"/>
      <c r="P7" s="60"/>
      <c r="Q7" s="60"/>
      <c r="R7" s="60"/>
      <c r="S7" s="68"/>
      <c r="T7" s="55" t="s">
        <v>25</v>
      </c>
      <c r="U7" s="60"/>
      <c r="V7" s="60"/>
      <c r="W7" s="60"/>
      <c r="X7" s="60"/>
      <c r="Y7" s="60"/>
      <c r="Z7" s="68"/>
      <c r="AJ7" s="80" t="s">
        <v>15</v>
      </c>
      <c r="AM7" s="85" t="s">
        <v>27</v>
      </c>
    </row>
    <row r="8" spans="1:55" ht="17.45" customHeight="1">
      <c r="B8" s="13" t="s">
        <v>79</v>
      </c>
      <c r="C8" s="16"/>
      <c r="D8" s="16"/>
      <c r="E8" s="16"/>
      <c r="F8" s="16"/>
      <c r="G8" s="16"/>
      <c r="H8" s="16"/>
      <c r="I8" s="16"/>
      <c r="J8" s="41"/>
      <c r="K8" s="56" t="str">
        <f>MID(AJ8,1,1)</f>
        <v>4</v>
      </c>
      <c r="L8" s="54" t="str">
        <f>MID(AJ8,2,1)</f>
        <v>5</v>
      </c>
      <c r="M8" s="54" t="str">
        <f>MID(AJ8,3,1)</f>
        <v>0</v>
      </c>
      <c r="N8" s="54" t="str">
        <f>MID(AJ8,4,1)</f>
        <v>0</v>
      </c>
      <c r="O8" s="54" t="str">
        <f>MID(AJ8,5,1)</f>
        <v>0</v>
      </c>
      <c r="P8" s="54" t="str">
        <f>MID(AJ8,6,1)</f>
        <v>0</v>
      </c>
      <c r="Q8" s="54" t="str">
        <f>MID(AJ8,7,1)</f>
        <v>0</v>
      </c>
      <c r="R8" s="54" t="str">
        <f>MID(AJ8,8,1)</f>
        <v>0</v>
      </c>
      <c r="S8" s="67" t="str">
        <f>MID(AJ8,9,1)</f>
        <v>1</v>
      </c>
      <c r="T8" s="19" t="s">
        <v>41</v>
      </c>
      <c r="U8" s="30"/>
      <c r="V8" s="30"/>
      <c r="W8" s="30"/>
      <c r="X8" s="30"/>
      <c r="Y8" s="30"/>
      <c r="Z8" s="52"/>
      <c r="AJ8" s="80">
        <v>450000001</v>
      </c>
      <c r="AM8" s="85" t="s">
        <v>19</v>
      </c>
    </row>
    <row r="9" spans="1:55" ht="9" customHeight="1">
      <c r="B9" s="10"/>
      <c r="C9" s="10"/>
      <c r="D9" s="10"/>
      <c r="E9" s="10"/>
      <c r="F9" s="10"/>
      <c r="G9" s="10"/>
      <c r="H9" s="10"/>
      <c r="I9" s="10"/>
      <c r="J9" s="10"/>
      <c r="AJ9" s="82"/>
      <c r="AM9" s="85" t="s">
        <v>30</v>
      </c>
    </row>
    <row r="10" spans="1:55" ht="15" customHeight="1">
      <c r="B10" s="20" t="s">
        <v>6</v>
      </c>
      <c r="C10" s="31"/>
      <c r="D10" s="31"/>
      <c r="E10" s="31"/>
      <c r="F10" s="31"/>
      <c r="G10" s="31"/>
      <c r="H10" s="31"/>
      <c r="I10" s="31"/>
      <c r="J10" s="53"/>
      <c r="K10" s="20" t="s">
        <v>8</v>
      </c>
      <c r="L10" s="31"/>
      <c r="M10" s="31"/>
      <c r="N10" s="31"/>
      <c r="O10" s="31"/>
      <c r="P10" s="31"/>
      <c r="Q10" s="31"/>
      <c r="R10" s="31"/>
      <c r="S10" s="53"/>
      <c r="T10" s="20" t="s">
        <v>25</v>
      </c>
      <c r="U10" s="31"/>
      <c r="V10" s="31"/>
      <c r="W10" s="31"/>
      <c r="X10" s="31"/>
      <c r="Y10" s="31"/>
      <c r="Z10" s="53"/>
      <c r="AJ10" s="80" t="s">
        <v>46</v>
      </c>
      <c r="AM10" s="85" t="s">
        <v>26</v>
      </c>
    </row>
    <row r="11" spans="1:55" ht="16.899999999999999" customHeight="1">
      <c r="B11" s="13" t="s">
        <v>78</v>
      </c>
      <c r="C11" s="16"/>
      <c r="D11" s="16"/>
      <c r="E11" s="16"/>
      <c r="F11" s="16"/>
      <c r="G11" s="16"/>
      <c r="H11" s="16"/>
      <c r="I11" s="16"/>
      <c r="J11" s="41"/>
      <c r="K11" s="56" t="str">
        <f>MID(AJ11,1,1)</f>
        <v>4</v>
      </c>
      <c r="L11" s="54" t="str">
        <f>MID(AJ11,2,1)</f>
        <v>5</v>
      </c>
      <c r="M11" s="54" t="str">
        <f>MID(AJ11,3,1)</f>
        <v>0</v>
      </c>
      <c r="N11" s="54" t="str">
        <f>MID(AJ11,4,1)</f>
        <v>0</v>
      </c>
      <c r="O11" s="54" t="str">
        <f>MID(AJ11,5,1)</f>
        <v>0</v>
      </c>
      <c r="P11" s="54" t="str">
        <f>MID(AJ11,6,1)</f>
        <v>0</v>
      </c>
      <c r="Q11" s="54" t="str">
        <f>MID(AJ11,7,1)</f>
        <v>0</v>
      </c>
      <c r="R11" s="54" t="str">
        <f>MID(AJ11,8,1)</f>
        <v>0</v>
      </c>
      <c r="S11" s="67" t="str">
        <f>MID(AJ11,9,1)</f>
        <v>2</v>
      </c>
      <c r="T11" s="19" t="s">
        <v>44</v>
      </c>
      <c r="U11" s="30"/>
      <c r="V11" s="30"/>
      <c r="W11" s="30"/>
      <c r="X11" s="30"/>
      <c r="Y11" s="30"/>
      <c r="Z11" s="52"/>
      <c r="AJ11" s="80">
        <v>450000002</v>
      </c>
      <c r="AM11" s="85" t="s">
        <v>31</v>
      </c>
    </row>
    <row r="12" spans="1:55" ht="6" customHeight="1">
      <c r="B12" s="16"/>
      <c r="C12" s="16"/>
      <c r="D12" s="16"/>
      <c r="E12" s="16"/>
      <c r="F12" s="16"/>
      <c r="G12" s="16"/>
      <c r="H12" s="16"/>
      <c r="I12" s="16"/>
      <c r="J12" s="16"/>
      <c r="K12" s="50"/>
      <c r="L12" s="50"/>
      <c r="M12" s="50"/>
      <c r="N12" s="50"/>
      <c r="O12" s="50"/>
      <c r="P12" s="50"/>
      <c r="Q12" s="50"/>
      <c r="R12" s="50"/>
      <c r="S12" s="50"/>
      <c r="T12" s="26"/>
      <c r="U12" s="26"/>
      <c r="V12" s="26"/>
      <c r="W12" s="26"/>
      <c r="X12" s="26"/>
      <c r="Y12" s="26"/>
      <c r="Z12" s="26"/>
      <c r="AJ12" s="82"/>
      <c r="AM12" s="85" t="s">
        <v>48</v>
      </c>
    </row>
    <row r="13" spans="1:55" ht="15" customHeight="1">
      <c r="B13" s="20" t="s">
        <v>10</v>
      </c>
      <c r="C13" s="31"/>
      <c r="D13" s="31"/>
      <c r="E13" s="31"/>
      <c r="F13" s="31"/>
      <c r="G13" s="31"/>
      <c r="H13" s="31"/>
      <c r="I13" s="31"/>
      <c r="J13" s="53"/>
      <c r="K13" s="20" t="s">
        <v>8</v>
      </c>
      <c r="L13" s="31"/>
      <c r="M13" s="31"/>
      <c r="N13" s="31"/>
      <c r="O13" s="31"/>
      <c r="P13" s="31"/>
      <c r="Q13" s="31"/>
      <c r="R13" s="31"/>
      <c r="S13" s="53"/>
      <c r="T13" s="20" t="s">
        <v>25</v>
      </c>
      <c r="U13" s="31"/>
      <c r="V13" s="31"/>
      <c r="W13" s="31"/>
      <c r="X13" s="31"/>
      <c r="Y13" s="31"/>
      <c r="Z13" s="53"/>
      <c r="AA13" s="26"/>
      <c r="AB13" s="26"/>
      <c r="AJ13" s="80" t="s">
        <v>46</v>
      </c>
      <c r="AM13" s="85" t="s">
        <v>23</v>
      </c>
    </row>
    <row r="14" spans="1:55" ht="16.899999999999999" customHeight="1">
      <c r="B14" s="13" t="s">
        <v>89</v>
      </c>
      <c r="C14" s="16"/>
      <c r="D14" s="16"/>
      <c r="E14" s="16"/>
      <c r="F14" s="16"/>
      <c r="G14" s="16"/>
      <c r="H14" s="16"/>
      <c r="I14" s="16"/>
      <c r="J14" s="41"/>
      <c r="K14" s="56" t="str">
        <f>MID(AJ14,1,1)</f>
        <v/>
      </c>
      <c r="L14" s="54" t="str">
        <f>MID(AJ14,2,1)</f>
        <v/>
      </c>
      <c r="M14" s="54" t="str">
        <f>MID(AJ14,3,1)</f>
        <v/>
      </c>
      <c r="N14" s="54" t="str">
        <f>MID(AJ14,4,1)</f>
        <v/>
      </c>
      <c r="O14" s="54" t="str">
        <f>MID(AJ14,5,1)</f>
        <v/>
      </c>
      <c r="P14" s="54" t="str">
        <f>MID(AJ14,6,1)</f>
        <v/>
      </c>
      <c r="Q14" s="54" t="str">
        <f>MID(AJ14,7,1)</f>
        <v/>
      </c>
      <c r="R14" s="54" t="str">
        <f>MID(AJ14,8,1)</f>
        <v/>
      </c>
      <c r="S14" s="67" t="str">
        <f>MID(AJ14,9,1)</f>
        <v/>
      </c>
      <c r="T14" s="19" t="s">
        <v>82</v>
      </c>
      <c r="U14" s="30"/>
      <c r="V14" s="30"/>
      <c r="W14" s="30"/>
      <c r="X14" s="30"/>
      <c r="Y14" s="30"/>
      <c r="Z14" s="52"/>
      <c r="AA14" s="26"/>
      <c r="AB14" s="26"/>
      <c r="AJ14" s="80"/>
      <c r="AM14" s="85" t="s">
        <v>80</v>
      </c>
    </row>
    <row r="15" spans="1:55" ht="9" customHeight="1">
      <c r="B15" s="16"/>
      <c r="C15" s="16"/>
      <c r="D15" s="16"/>
      <c r="E15" s="16"/>
      <c r="F15" s="16"/>
      <c r="G15" s="16"/>
      <c r="H15" s="16"/>
      <c r="I15" s="16"/>
      <c r="J15" s="16"/>
      <c r="K15" s="50"/>
      <c r="L15" s="50"/>
      <c r="M15" s="50"/>
      <c r="N15" s="50"/>
      <c r="O15" s="50"/>
      <c r="P15" s="50"/>
      <c r="Q15" s="50"/>
      <c r="R15" s="50"/>
      <c r="S15" s="50"/>
      <c r="T15" s="26"/>
      <c r="U15" s="26"/>
      <c r="V15" s="26"/>
      <c r="W15" s="26"/>
      <c r="X15" s="26"/>
      <c r="Y15" s="26"/>
      <c r="Z15" s="26"/>
      <c r="AJ15" s="82"/>
      <c r="AM15" s="85"/>
    </row>
    <row r="16" spans="1:55" ht="13.2">
      <c r="B16" s="21" t="s">
        <v>69</v>
      </c>
      <c r="C16" s="32"/>
      <c r="D16" s="32"/>
      <c r="E16" s="32"/>
      <c r="F16" s="32"/>
      <c r="G16" s="32"/>
      <c r="H16" s="48"/>
      <c r="I16" s="21" t="s">
        <v>84</v>
      </c>
      <c r="J16" s="32"/>
      <c r="K16" s="32"/>
      <c r="L16" s="32"/>
      <c r="M16" s="32"/>
      <c r="N16" s="32"/>
      <c r="O16" s="48"/>
      <c r="P16" s="64" t="s">
        <v>86</v>
      </c>
      <c r="Q16" s="65"/>
      <c r="R16" s="65"/>
      <c r="S16" s="65"/>
      <c r="T16" s="65"/>
      <c r="U16" s="65"/>
      <c r="V16" s="69"/>
      <c r="W16" s="64" t="s">
        <v>87</v>
      </c>
      <c r="X16" s="65"/>
      <c r="Y16" s="65"/>
      <c r="Z16" s="65"/>
      <c r="AA16" s="65"/>
      <c r="AB16" s="65"/>
      <c r="AC16" s="69"/>
      <c r="AJ16" s="82"/>
      <c r="AM16" s="26"/>
    </row>
    <row r="17" spans="2:39" ht="16.899999999999999" customHeight="1">
      <c r="B17" s="91" t="s">
        <v>146</v>
      </c>
      <c r="C17" s="92"/>
      <c r="D17" s="92"/>
      <c r="E17" s="92"/>
      <c r="F17" s="92"/>
      <c r="G17" s="92"/>
      <c r="H17" s="97"/>
      <c r="I17" s="91" t="s">
        <v>90</v>
      </c>
      <c r="J17" s="92"/>
      <c r="K17" s="92"/>
      <c r="L17" s="92"/>
      <c r="M17" s="92"/>
      <c r="N17" s="92"/>
      <c r="O17" s="92"/>
      <c r="P17" s="91" t="s">
        <v>147</v>
      </c>
      <c r="Q17" s="92"/>
      <c r="R17" s="92"/>
      <c r="S17" s="92"/>
      <c r="T17" s="92"/>
      <c r="U17" s="92"/>
      <c r="V17" s="97"/>
      <c r="W17" s="91" t="s">
        <v>92</v>
      </c>
      <c r="X17" s="92"/>
      <c r="Y17" s="92"/>
      <c r="Z17" s="92"/>
      <c r="AA17" s="92"/>
      <c r="AB17" s="92"/>
      <c r="AC17" s="97"/>
      <c r="AJ17" s="82"/>
      <c r="AM17" s="85" t="s">
        <v>142</v>
      </c>
    </row>
    <row r="18" spans="2:39" ht="9" customHeight="1">
      <c r="B18" s="22"/>
      <c r="C18" s="22"/>
      <c r="D18" s="22"/>
      <c r="E18" s="22"/>
      <c r="F18" s="22"/>
      <c r="G18" s="22"/>
      <c r="H18" s="22"/>
      <c r="I18" s="22"/>
      <c r="J18" s="22"/>
      <c r="K18" s="57"/>
      <c r="L18" s="57"/>
      <c r="M18" s="57"/>
      <c r="N18" s="57"/>
      <c r="O18" s="57"/>
      <c r="P18" s="57"/>
      <c r="Q18" s="57"/>
      <c r="R18" s="57"/>
      <c r="S18" s="57"/>
      <c r="T18" s="26"/>
      <c r="U18" s="26"/>
      <c r="V18" s="26"/>
      <c r="W18" s="26"/>
      <c r="X18" s="26"/>
      <c r="Y18" s="26"/>
      <c r="Z18" s="26"/>
      <c r="AJ18" s="82"/>
      <c r="AM18" s="85" t="s">
        <v>35</v>
      </c>
    </row>
    <row r="19" spans="2:39" ht="13.2">
      <c r="B19" s="23" t="s">
        <v>153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J19" s="82"/>
      <c r="AM19" s="85" t="s">
        <v>36</v>
      </c>
    </row>
    <row r="20" spans="2:39" ht="13.2">
      <c r="B20" s="23" t="s">
        <v>113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J20" s="82"/>
      <c r="AM20" s="85" t="s">
        <v>38</v>
      </c>
    </row>
    <row r="21" spans="2:39" ht="13.2">
      <c r="B21" s="23" t="s">
        <v>156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J21" s="82"/>
      <c r="AM21" s="85" t="s">
        <v>41</v>
      </c>
    </row>
    <row r="22" spans="2:39" ht="13.2">
      <c r="B22" s="24" t="s">
        <v>141</v>
      </c>
      <c r="C22" s="33"/>
      <c r="D22" s="33"/>
      <c r="E22" s="33"/>
      <c r="F22" s="33"/>
      <c r="G22" s="33"/>
      <c r="H22" s="33"/>
      <c r="I22" s="24" t="s">
        <v>68</v>
      </c>
      <c r="J22" s="33"/>
      <c r="K22" s="33"/>
      <c r="L22" s="33"/>
      <c r="M22" s="33"/>
      <c r="N22" s="33"/>
      <c r="O22" s="33"/>
      <c r="P22" s="33"/>
      <c r="Q22" s="66"/>
      <c r="R22" s="24" t="s">
        <v>142</v>
      </c>
      <c r="S22" s="33"/>
      <c r="T22" s="33"/>
      <c r="U22" s="33"/>
      <c r="V22" s="33"/>
      <c r="W22" s="33"/>
      <c r="X22" s="33"/>
      <c r="Y22" s="33"/>
      <c r="Z22" s="66"/>
      <c r="AA22" s="24" t="s">
        <v>150</v>
      </c>
      <c r="AB22" s="33"/>
      <c r="AC22" s="66"/>
      <c r="AJ22" s="80" t="s">
        <v>143</v>
      </c>
      <c r="AM22" s="85" t="s">
        <v>149</v>
      </c>
    </row>
    <row r="23" spans="2:39" ht="16.5" customHeight="1">
      <c r="B23" s="19" t="s">
        <v>78</v>
      </c>
      <c r="C23" s="30"/>
      <c r="D23" s="30"/>
      <c r="E23" s="30"/>
      <c r="F23" s="30"/>
      <c r="G23" s="30"/>
      <c r="H23" s="30"/>
      <c r="I23" s="49" t="str">
        <f>MID(AJ23,1,1)</f>
        <v>4</v>
      </c>
      <c r="J23" s="54" t="str">
        <f>MID(AJ23,2,1)</f>
        <v>5</v>
      </c>
      <c r="K23" s="54" t="str">
        <f>MID(AJ23,3,1)</f>
        <v>0</v>
      </c>
      <c r="L23" s="54" t="str">
        <f>MID(AJ23,4,1)</f>
        <v>0</v>
      </c>
      <c r="M23" s="54" t="str">
        <f>MID(AJ23,5,1)</f>
        <v>0</v>
      </c>
      <c r="N23" s="54" t="str">
        <f>MID(AJ23,6,1)</f>
        <v>0</v>
      </c>
      <c r="O23" s="54" t="str">
        <f>MID(AJ23,7,1)</f>
        <v>0</v>
      </c>
      <c r="P23" s="54" t="str">
        <f>MID(AJ23,8,1)</f>
        <v>0</v>
      </c>
      <c r="Q23" s="67" t="str">
        <f>MID(AJ23,9,1)</f>
        <v>2</v>
      </c>
      <c r="R23" s="14" t="s">
        <v>38</v>
      </c>
      <c r="S23" s="17"/>
      <c r="T23" s="17"/>
      <c r="U23" s="17"/>
      <c r="V23" s="17"/>
      <c r="W23" s="17"/>
      <c r="X23" s="17"/>
      <c r="Y23" s="17"/>
      <c r="Z23" s="42"/>
      <c r="AA23" s="19">
        <v>48</v>
      </c>
      <c r="AB23" s="30"/>
      <c r="AC23" s="52"/>
      <c r="AJ23" s="80">
        <v>450000002</v>
      </c>
      <c r="AM23" s="85" t="s">
        <v>42</v>
      </c>
    </row>
    <row r="24" spans="2:39" ht="6" customHeight="1">
      <c r="B24" s="16"/>
      <c r="C24" s="16"/>
      <c r="D24" s="16"/>
      <c r="E24" s="16"/>
      <c r="F24" s="16"/>
      <c r="G24" s="16"/>
      <c r="H24" s="16"/>
      <c r="I24" s="50"/>
      <c r="J24" s="50"/>
      <c r="K24" s="50"/>
      <c r="L24" s="50"/>
      <c r="M24" s="50"/>
      <c r="N24" s="50"/>
      <c r="O24" s="50"/>
      <c r="P24" s="50"/>
      <c r="Q24" s="50"/>
      <c r="R24" s="26"/>
      <c r="S24" s="26"/>
      <c r="T24" s="26"/>
      <c r="U24" s="26"/>
      <c r="V24" s="26"/>
      <c r="W24" s="26"/>
      <c r="X24" s="26"/>
      <c r="Y24" s="26"/>
      <c r="Z24" s="26"/>
      <c r="AA24" s="75"/>
      <c r="AB24" s="10"/>
      <c r="AC24" s="10"/>
      <c r="AJ24" s="82"/>
      <c r="AM24" s="85" t="s">
        <v>44</v>
      </c>
    </row>
    <row r="25" spans="2:39" ht="13.2">
      <c r="B25" s="24" t="s">
        <v>145</v>
      </c>
      <c r="C25" s="33"/>
      <c r="D25" s="33"/>
      <c r="E25" s="33"/>
      <c r="F25" s="33"/>
      <c r="G25" s="33"/>
      <c r="H25" s="33"/>
      <c r="I25" s="24" t="s">
        <v>68</v>
      </c>
      <c r="J25" s="33"/>
      <c r="K25" s="33"/>
      <c r="L25" s="33"/>
      <c r="M25" s="33"/>
      <c r="N25" s="33"/>
      <c r="O25" s="33"/>
      <c r="P25" s="33"/>
      <c r="Q25" s="66"/>
      <c r="R25" s="24" t="s">
        <v>142</v>
      </c>
      <c r="S25" s="33"/>
      <c r="T25" s="33"/>
      <c r="U25" s="33"/>
      <c r="V25" s="33"/>
      <c r="W25" s="33"/>
      <c r="X25" s="33"/>
      <c r="Y25" s="33"/>
      <c r="Z25" s="66"/>
      <c r="AA25" s="24" t="s">
        <v>150</v>
      </c>
      <c r="AB25" s="33"/>
      <c r="AC25" s="66"/>
      <c r="AJ25" s="80" t="s">
        <v>144</v>
      </c>
      <c r="AM25" s="85"/>
    </row>
    <row r="26" spans="2:39" ht="16.5" customHeight="1">
      <c r="B26" s="19" t="s">
        <v>90</v>
      </c>
      <c r="C26" s="30"/>
      <c r="D26" s="30"/>
      <c r="E26" s="30"/>
      <c r="F26" s="30"/>
      <c r="G26" s="30"/>
      <c r="H26" s="30"/>
      <c r="I26" s="49" t="str">
        <f>MID(AJ26,1,1)</f>
        <v>4</v>
      </c>
      <c r="J26" s="54" t="str">
        <f>MID(AJ26,2,1)</f>
        <v>5</v>
      </c>
      <c r="K26" s="54" t="str">
        <f>MID(AJ26,3,1)</f>
        <v>0</v>
      </c>
      <c r="L26" s="54" t="str">
        <f>MID(AJ26,4,1)</f>
        <v>0</v>
      </c>
      <c r="M26" s="54" t="str">
        <f>MID(AJ26,5,1)</f>
        <v>0</v>
      </c>
      <c r="N26" s="54" t="str">
        <f>MID(AJ26,6,1)</f>
        <v>0</v>
      </c>
      <c r="O26" s="54" t="str">
        <f>MID(AJ26,7,1)</f>
        <v>0</v>
      </c>
      <c r="P26" s="54" t="str">
        <f>MID(AJ26,8,1)</f>
        <v>0</v>
      </c>
      <c r="Q26" s="67" t="str">
        <f>MID(AJ26,9,1)</f>
        <v>3</v>
      </c>
      <c r="R26" s="14" t="s">
        <v>41</v>
      </c>
      <c r="S26" s="17"/>
      <c r="T26" s="17"/>
      <c r="U26" s="17"/>
      <c r="V26" s="17"/>
      <c r="W26" s="17"/>
      <c r="X26" s="17"/>
      <c r="Y26" s="17"/>
      <c r="Z26" s="42"/>
      <c r="AA26" s="19">
        <v>35</v>
      </c>
      <c r="AB26" s="30"/>
      <c r="AC26" s="52"/>
      <c r="AJ26" s="80">
        <v>450000003</v>
      </c>
      <c r="AM26" s="26"/>
    </row>
    <row r="27" spans="2:39" ht="6" customHeight="1">
      <c r="B27" s="16"/>
      <c r="C27" s="16"/>
      <c r="D27" s="16"/>
      <c r="E27" s="16"/>
      <c r="F27" s="16"/>
      <c r="G27" s="16"/>
      <c r="H27" s="16"/>
      <c r="I27" s="50"/>
      <c r="J27" s="50"/>
      <c r="K27" s="50"/>
      <c r="L27" s="50"/>
      <c r="M27" s="50"/>
      <c r="N27" s="50"/>
      <c r="O27" s="50"/>
      <c r="P27" s="50"/>
      <c r="Q27" s="50"/>
      <c r="R27" s="26"/>
      <c r="S27" s="26"/>
      <c r="T27" s="26"/>
      <c r="U27" s="26"/>
      <c r="V27" s="26"/>
      <c r="W27" s="26"/>
      <c r="X27" s="26"/>
      <c r="Y27" s="26"/>
      <c r="Z27" s="26"/>
      <c r="AA27" s="75"/>
      <c r="AB27" s="10"/>
      <c r="AC27" s="10"/>
      <c r="AJ27" s="82"/>
      <c r="AM27" s="26"/>
    </row>
    <row r="28" spans="2:39" ht="13.2">
      <c r="B28" s="24" t="s">
        <v>55</v>
      </c>
      <c r="C28" s="33"/>
      <c r="D28" s="33"/>
      <c r="E28" s="33"/>
      <c r="F28" s="33"/>
      <c r="G28" s="33"/>
      <c r="H28" s="33"/>
      <c r="I28" s="24" t="s">
        <v>68</v>
      </c>
      <c r="J28" s="33"/>
      <c r="K28" s="33"/>
      <c r="L28" s="33"/>
      <c r="M28" s="33"/>
      <c r="N28" s="33"/>
      <c r="O28" s="33"/>
      <c r="P28" s="33"/>
      <c r="Q28" s="66"/>
      <c r="R28" s="24" t="s">
        <v>142</v>
      </c>
      <c r="S28" s="33"/>
      <c r="T28" s="33"/>
      <c r="U28" s="33"/>
      <c r="V28" s="33"/>
      <c r="W28" s="33"/>
      <c r="X28" s="33"/>
      <c r="Y28" s="33"/>
      <c r="Z28" s="66"/>
      <c r="AA28" s="24" t="s">
        <v>150</v>
      </c>
      <c r="AB28" s="33"/>
      <c r="AC28" s="66"/>
      <c r="AJ28" s="80" t="s">
        <v>101</v>
      </c>
      <c r="AM28" s="26"/>
    </row>
    <row r="29" spans="2:39" ht="16.5" customHeight="1">
      <c r="B29" s="19" t="s">
        <v>147</v>
      </c>
      <c r="C29" s="30"/>
      <c r="D29" s="30"/>
      <c r="E29" s="30"/>
      <c r="F29" s="30"/>
      <c r="G29" s="30"/>
      <c r="H29" s="30"/>
      <c r="I29" s="49" t="str">
        <f>MID(AJ29,1,1)</f>
        <v>4</v>
      </c>
      <c r="J29" s="54" t="str">
        <f>MID(AJ29,2,1)</f>
        <v>5</v>
      </c>
      <c r="K29" s="54" t="str">
        <f>MID(AJ29,3,1)</f>
        <v>0</v>
      </c>
      <c r="L29" s="54" t="str">
        <f>MID(AJ29,4,1)</f>
        <v>0</v>
      </c>
      <c r="M29" s="54" t="str">
        <f>MID(AJ29,5,1)</f>
        <v>0</v>
      </c>
      <c r="N29" s="54" t="str">
        <f>MID(AJ29,6,1)</f>
        <v>0</v>
      </c>
      <c r="O29" s="54" t="str">
        <f>MID(AJ29,7,1)</f>
        <v>0</v>
      </c>
      <c r="P29" s="54" t="str">
        <f>MID(AJ29,8,1)</f>
        <v>0</v>
      </c>
      <c r="Q29" s="67" t="str">
        <f>MID(AJ29,9,1)</f>
        <v>4</v>
      </c>
      <c r="R29" s="14" t="s">
        <v>149</v>
      </c>
      <c r="S29" s="17"/>
      <c r="T29" s="17"/>
      <c r="U29" s="17"/>
      <c r="V29" s="17"/>
      <c r="W29" s="17"/>
      <c r="X29" s="17"/>
      <c r="Y29" s="17"/>
      <c r="Z29" s="42"/>
      <c r="AA29" s="19">
        <v>20</v>
      </c>
      <c r="AB29" s="30"/>
      <c r="AC29" s="52"/>
      <c r="AJ29" s="80">
        <v>450000004</v>
      </c>
    </row>
    <row r="30" spans="2:39" ht="9" customHeight="1">
      <c r="AJ30" s="82"/>
      <c r="AM30" s="85" t="s">
        <v>25</v>
      </c>
    </row>
    <row r="31" spans="2:39" ht="15" customHeight="1">
      <c r="B31" s="25" t="s">
        <v>11</v>
      </c>
      <c r="C31" s="34"/>
      <c r="D31" s="25" t="s">
        <v>0</v>
      </c>
      <c r="E31" s="43"/>
      <c r="F31" s="43"/>
      <c r="G31" s="43"/>
      <c r="H31" s="43"/>
      <c r="I31" s="43"/>
      <c r="J31" s="43"/>
      <c r="K31" s="34"/>
      <c r="L31" s="25" t="s">
        <v>4</v>
      </c>
      <c r="M31" s="43"/>
      <c r="N31" s="34"/>
      <c r="O31" s="25" t="s">
        <v>3</v>
      </c>
      <c r="P31" s="43"/>
      <c r="Q31" s="43"/>
      <c r="R31" s="43"/>
      <c r="S31" s="43"/>
      <c r="T31" s="43"/>
      <c r="U31" s="43"/>
      <c r="V31" s="43"/>
      <c r="W31" s="34"/>
      <c r="X31" s="43" t="s">
        <v>18</v>
      </c>
      <c r="Y31" s="43"/>
      <c r="Z31" s="43"/>
      <c r="AA31" s="43"/>
      <c r="AB31" s="43"/>
      <c r="AC31" s="43"/>
      <c r="AD31" s="43"/>
      <c r="AE31" s="43"/>
      <c r="AF31" s="34"/>
      <c r="AG31" s="78"/>
      <c r="AH31" s="78"/>
      <c r="AI31" s="78"/>
      <c r="AJ31" s="83" t="s">
        <v>18</v>
      </c>
      <c r="AM31" s="85" t="s">
        <v>35</v>
      </c>
    </row>
    <row r="32" spans="2:39" ht="15" customHeight="1">
      <c r="B32" s="25">
        <v>1</v>
      </c>
      <c r="C32" s="34"/>
      <c r="D32" s="93" t="s">
        <v>39</v>
      </c>
      <c r="E32" s="95"/>
      <c r="F32" s="95"/>
      <c r="G32" s="95"/>
      <c r="H32" s="95"/>
      <c r="I32" s="95"/>
      <c r="J32" s="95"/>
      <c r="K32" s="98"/>
      <c r="L32" s="25">
        <v>6</v>
      </c>
      <c r="M32" s="43"/>
      <c r="N32" s="34"/>
      <c r="O32" s="100" t="s">
        <v>56</v>
      </c>
      <c r="P32" s="101"/>
      <c r="Q32" s="101"/>
      <c r="R32" s="101"/>
      <c r="S32" s="101"/>
      <c r="T32" s="101"/>
      <c r="U32" s="101"/>
      <c r="V32" s="101"/>
      <c r="W32" s="102"/>
      <c r="X32" s="72" t="str">
        <f t="shared" ref="X32:X61" si="1">MID(AJ32,1,1)</f>
        <v>4</v>
      </c>
      <c r="Y32" s="74" t="str">
        <f t="shared" ref="Y32:Y61" si="2">MID(AJ32,2,1)</f>
        <v>5</v>
      </c>
      <c r="Z32" s="74" t="str">
        <f t="shared" ref="Z32:Z61" si="3">MID(AJ32,3,1)</f>
        <v>1</v>
      </c>
      <c r="AA32" s="74" t="str">
        <f t="shared" ref="AA32:AA61" si="4">MID(AJ32,4,1)</f>
        <v>1</v>
      </c>
      <c r="AB32" s="74" t="str">
        <f t="shared" ref="AB32:AB61" si="5">MID(AJ32,5,1)</f>
        <v>1</v>
      </c>
      <c r="AC32" s="74" t="str">
        <f t="shared" ref="AC32:AC61" si="6">MID(AJ32,6,1)</f>
        <v>1</v>
      </c>
      <c r="AD32" s="74" t="str">
        <f t="shared" ref="AD32:AD61" si="7">MID(AJ32,7,1)</f>
        <v>1</v>
      </c>
      <c r="AE32" s="74" t="str">
        <f t="shared" ref="AE32:AE61" si="8">MID(AJ32,8,1)</f>
        <v>1</v>
      </c>
      <c r="AF32" s="77" t="str">
        <f t="shared" ref="AF32:AF61" si="9">MID(AJ32,9,1)</f>
        <v>1</v>
      </c>
      <c r="AG32" s="78"/>
      <c r="AH32" s="78"/>
      <c r="AI32" s="78"/>
      <c r="AJ32" s="80">
        <v>451111111</v>
      </c>
      <c r="AM32" s="85" t="s">
        <v>36</v>
      </c>
    </row>
    <row r="33" spans="2:43" ht="15" customHeight="1">
      <c r="B33" s="25">
        <v>2</v>
      </c>
      <c r="C33" s="34"/>
      <c r="D33" s="93" t="s">
        <v>33</v>
      </c>
      <c r="E33" s="95"/>
      <c r="F33" s="95"/>
      <c r="G33" s="95"/>
      <c r="H33" s="95"/>
      <c r="I33" s="95"/>
      <c r="J33" s="95"/>
      <c r="K33" s="98"/>
      <c r="L33" s="25">
        <v>6</v>
      </c>
      <c r="M33" s="43"/>
      <c r="N33" s="34"/>
      <c r="O33" s="100" t="s">
        <v>56</v>
      </c>
      <c r="P33" s="101"/>
      <c r="Q33" s="101"/>
      <c r="R33" s="101"/>
      <c r="S33" s="101"/>
      <c r="T33" s="101"/>
      <c r="U33" s="101"/>
      <c r="V33" s="101"/>
      <c r="W33" s="102"/>
      <c r="X33" s="72" t="str">
        <f t="shared" si="1"/>
        <v>4</v>
      </c>
      <c r="Y33" s="74" t="str">
        <f t="shared" si="2"/>
        <v>5</v>
      </c>
      <c r="Z33" s="74" t="str">
        <f t="shared" si="3"/>
        <v>2</v>
      </c>
      <c r="AA33" s="74" t="str">
        <f t="shared" si="4"/>
        <v>2</v>
      </c>
      <c r="AB33" s="74" t="str">
        <f t="shared" si="5"/>
        <v>2</v>
      </c>
      <c r="AC33" s="74" t="str">
        <f t="shared" si="6"/>
        <v>2</v>
      </c>
      <c r="AD33" s="74" t="str">
        <f t="shared" si="7"/>
        <v>2</v>
      </c>
      <c r="AE33" s="74" t="str">
        <f t="shared" si="8"/>
        <v>2</v>
      </c>
      <c r="AF33" s="77" t="str">
        <f t="shared" si="9"/>
        <v>2</v>
      </c>
      <c r="AG33" s="78"/>
      <c r="AH33" s="78"/>
      <c r="AI33" s="78"/>
      <c r="AJ33" s="80">
        <v>452222222</v>
      </c>
      <c r="AM33" s="85" t="s">
        <v>38</v>
      </c>
    </row>
    <row r="34" spans="2:43" ht="15" customHeight="1">
      <c r="B34" s="25">
        <v>3</v>
      </c>
      <c r="C34" s="34"/>
      <c r="D34" s="94" t="s">
        <v>53</v>
      </c>
      <c r="E34" s="96"/>
      <c r="F34" s="96"/>
      <c r="G34" s="96"/>
      <c r="H34" s="96"/>
      <c r="I34" s="96"/>
      <c r="J34" s="96"/>
      <c r="K34" s="99"/>
      <c r="L34" s="25">
        <v>6</v>
      </c>
      <c r="M34" s="43"/>
      <c r="N34" s="34"/>
      <c r="O34" s="100" t="s">
        <v>56</v>
      </c>
      <c r="P34" s="101"/>
      <c r="Q34" s="101"/>
      <c r="R34" s="101"/>
      <c r="S34" s="101"/>
      <c r="T34" s="101"/>
      <c r="U34" s="101"/>
      <c r="V34" s="101"/>
      <c r="W34" s="102"/>
      <c r="X34" s="72" t="str">
        <f t="shared" si="1"/>
        <v>4</v>
      </c>
      <c r="Y34" s="74" t="str">
        <f t="shared" si="2"/>
        <v>5</v>
      </c>
      <c r="Z34" s="74" t="str">
        <f t="shared" si="3"/>
        <v>3</v>
      </c>
      <c r="AA34" s="74" t="str">
        <f t="shared" si="4"/>
        <v>3</v>
      </c>
      <c r="AB34" s="74" t="str">
        <f t="shared" si="5"/>
        <v>3</v>
      </c>
      <c r="AC34" s="74" t="str">
        <f t="shared" si="6"/>
        <v>3</v>
      </c>
      <c r="AD34" s="74" t="str">
        <f t="shared" si="7"/>
        <v>3</v>
      </c>
      <c r="AE34" s="74" t="str">
        <f t="shared" si="8"/>
        <v>3</v>
      </c>
      <c r="AF34" s="77" t="str">
        <f t="shared" si="9"/>
        <v>3</v>
      </c>
      <c r="AG34" s="78"/>
      <c r="AH34" s="78"/>
      <c r="AI34" s="78"/>
      <c r="AJ34" s="80">
        <v>453333333</v>
      </c>
      <c r="AM34" s="85" t="s">
        <v>41</v>
      </c>
    </row>
    <row r="35" spans="2:43" ht="15" customHeight="1">
      <c r="B35" s="25">
        <v>4</v>
      </c>
      <c r="C35" s="34"/>
      <c r="D35" s="93" t="s">
        <v>37</v>
      </c>
      <c r="E35" s="95"/>
      <c r="F35" s="95"/>
      <c r="G35" s="95"/>
      <c r="H35" s="95"/>
      <c r="I35" s="95"/>
      <c r="J35" s="95"/>
      <c r="K35" s="98"/>
      <c r="L35" s="25">
        <v>5</v>
      </c>
      <c r="M35" s="43"/>
      <c r="N35" s="34"/>
      <c r="O35" s="100" t="s">
        <v>56</v>
      </c>
      <c r="P35" s="101"/>
      <c r="Q35" s="101"/>
      <c r="R35" s="101"/>
      <c r="S35" s="101"/>
      <c r="T35" s="101"/>
      <c r="U35" s="101"/>
      <c r="V35" s="101"/>
      <c r="W35" s="102"/>
      <c r="X35" s="72" t="str">
        <f t="shared" si="1"/>
        <v>4</v>
      </c>
      <c r="Y35" s="74" t="str">
        <f t="shared" si="2"/>
        <v>5</v>
      </c>
      <c r="Z35" s="74" t="str">
        <f t="shared" si="3"/>
        <v>4</v>
      </c>
      <c r="AA35" s="74" t="str">
        <f t="shared" si="4"/>
        <v>4</v>
      </c>
      <c r="AB35" s="74" t="str">
        <f t="shared" si="5"/>
        <v>4</v>
      </c>
      <c r="AC35" s="74" t="str">
        <f t="shared" si="6"/>
        <v>4</v>
      </c>
      <c r="AD35" s="74" t="str">
        <f t="shared" si="7"/>
        <v>4</v>
      </c>
      <c r="AE35" s="74" t="str">
        <f t="shared" si="8"/>
        <v>4</v>
      </c>
      <c r="AF35" s="77" t="str">
        <f t="shared" si="9"/>
        <v>4</v>
      </c>
      <c r="AG35" s="78"/>
      <c r="AH35" s="78"/>
      <c r="AI35" s="78"/>
      <c r="AJ35" s="80">
        <v>454444444</v>
      </c>
      <c r="AM35" s="85" t="s">
        <v>42</v>
      </c>
    </row>
    <row r="36" spans="2:43" ht="15" customHeight="1">
      <c r="B36" s="25">
        <v>5</v>
      </c>
      <c r="C36" s="34"/>
      <c r="D36" s="93" t="s">
        <v>57</v>
      </c>
      <c r="E36" s="95"/>
      <c r="F36" s="95"/>
      <c r="G36" s="95"/>
      <c r="H36" s="95"/>
      <c r="I36" s="95"/>
      <c r="J36" s="95"/>
      <c r="K36" s="98"/>
      <c r="L36" s="25">
        <v>5</v>
      </c>
      <c r="M36" s="43"/>
      <c r="N36" s="34"/>
      <c r="O36" s="100" t="s">
        <v>56</v>
      </c>
      <c r="P36" s="101"/>
      <c r="Q36" s="101"/>
      <c r="R36" s="101"/>
      <c r="S36" s="101"/>
      <c r="T36" s="101"/>
      <c r="U36" s="101"/>
      <c r="V36" s="101"/>
      <c r="W36" s="102"/>
      <c r="X36" s="72" t="str">
        <f t="shared" si="1"/>
        <v>4</v>
      </c>
      <c r="Y36" s="74" t="str">
        <f t="shared" si="2"/>
        <v>5</v>
      </c>
      <c r="Z36" s="74" t="str">
        <f t="shared" si="3"/>
        <v>5</v>
      </c>
      <c r="AA36" s="74" t="str">
        <f t="shared" si="4"/>
        <v>5</v>
      </c>
      <c r="AB36" s="74" t="str">
        <f t="shared" si="5"/>
        <v>5</v>
      </c>
      <c r="AC36" s="74" t="str">
        <f t="shared" si="6"/>
        <v>5</v>
      </c>
      <c r="AD36" s="74" t="str">
        <f t="shared" si="7"/>
        <v>5</v>
      </c>
      <c r="AE36" s="74" t="str">
        <f t="shared" si="8"/>
        <v>5</v>
      </c>
      <c r="AF36" s="77" t="str">
        <f t="shared" si="9"/>
        <v>5</v>
      </c>
      <c r="AG36" s="78"/>
      <c r="AH36" s="78"/>
      <c r="AI36" s="78"/>
      <c r="AJ36" s="80">
        <v>455555555</v>
      </c>
      <c r="AM36" s="85" t="s">
        <v>44</v>
      </c>
    </row>
    <row r="37" spans="2:43" ht="15" customHeight="1">
      <c r="B37" s="25">
        <v>6</v>
      </c>
      <c r="C37" s="34"/>
      <c r="D37" s="94" t="s">
        <v>29</v>
      </c>
      <c r="E37" s="96"/>
      <c r="F37" s="96"/>
      <c r="G37" s="96"/>
      <c r="H37" s="96"/>
      <c r="I37" s="96"/>
      <c r="J37" s="96"/>
      <c r="K37" s="99"/>
      <c r="L37" s="100">
        <v>5</v>
      </c>
      <c r="M37" s="101"/>
      <c r="N37" s="102"/>
      <c r="O37" s="100" t="s">
        <v>56</v>
      </c>
      <c r="P37" s="101"/>
      <c r="Q37" s="101"/>
      <c r="R37" s="101"/>
      <c r="S37" s="101"/>
      <c r="T37" s="101"/>
      <c r="U37" s="101"/>
      <c r="V37" s="101"/>
      <c r="W37" s="102"/>
      <c r="X37" s="72" t="str">
        <f t="shared" si="1"/>
        <v>4</v>
      </c>
      <c r="Y37" s="74" t="str">
        <f t="shared" si="2"/>
        <v>5</v>
      </c>
      <c r="Z37" s="74" t="str">
        <f t="shared" si="3"/>
        <v>6</v>
      </c>
      <c r="AA37" s="74" t="str">
        <f t="shared" si="4"/>
        <v>6</v>
      </c>
      <c r="AB37" s="74" t="str">
        <f t="shared" si="5"/>
        <v>6</v>
      </c>
      <c r="AC37" s="74" t="str">
        <f t="shared" si="6"/>
        <v>6</v>
      </c>
      <c r="AD37" s="74" t="str">
        <f t="shared" si="7"/>
        <v>6</v>
      </c>
      <c r="AE37" s="74" t="str">
        <f t="shared" si="8"/>
        <v>6</v>
      </c>
      <c r="AF37" s="77" t="str">
        <f t="shared" si="9"/>
        <v>6</v>
      </c>
      <c r="AG37" s="78"/>
      <c r="AH37" s="78"/>
      <c r="AI37" s="78"/>
      <c r="AJ37" s="80">
        <v>456666666</v>
      </c>
      <c r="AM37" s="85" t="s">
        <v>82</v>
      </c>
    </row>
    <row r="38" spans="2:43" ht="15" customHeight="1">
      <c r="B38" s="25">
        <v>7</v>
      </c>
      <c r="C38" s="34"/>
      <c r="D38" s="94" t="s">
        <v>59</v>
      </c>
      <c r="E38" s="96"/>
      <c r="F38" s="96"/>
      <c r="G38" s="96"/>
      <c r="H38" s="96"/>
      <c r="I38" s="96"/>
      <c r="J38" s="96"/>
      <c r="K38" s="99"/>
      <c r="L38" s="100">
        <v>5</v>
      </c>
      <c r="M38" s="101"/>
      <c r="N38" s="102"/>
      <c r="O38" s="100" t="s">
        <v>56</v>
      </c>
      <c r="P38" s="101"/>
      <c r="Q38" s="101"/>
      <c r="R38" s="101"/>
      <c r="S38" s="101"/>
      <c r="T38" s="101"/>
      <c r="U38" s="101"/>
      <c r="V38" s="101"/>
      <c r="W38" s="102"/>
      <c r="X38" s="72" t="str">
        <f t="shared" si="1"/>
        <v>4</v>
      </c>
      <c r="Y38" s="74" t="str">
        <f t="shared" si="2"/>
        <v>5</v>
      </c>
      <c r="Z38" s="74" t="str">
        <f t="shared" si="3"/>
        <v>7</v>
      </c>
      <c r="AA38" s="74" t="str">
        <f t="shared" si="4"/>
        <v>7</v>
      </c>
      <c r="AB38" s="74" t="str">
        <f t="shared" si="5"/>
        <v>7</v>
      </c>
      <c r="AC38" s="74" t="str">
        <f t="shared" si="6"/>
        <v>7</v>
      </c>
      <c r="AD38" s="74" t="str">
        <f t="shared" si="7"/>
        <v>7</v>
      </c>
      <c r="AE38" s="74" t="str">
        <f t="shared" si="8"/>
        <v>7</v>
      </c>
      <c r="AF38" s="77" t="str">
        <f t="shared" si="9"/>
        <v>7</v>
      </c>
      <c r="AG38" s="78"/>
      <c r="AH38" s="78"/>
      <c r="AI38" s="78"/>
      <c r="AJ38" s="80">
        <v>457777777</v>
      </c>
      <c r="AM38" s="85"/>
    </row>
    <row r="39" spans="2:43" ht="15" customHeight="1">
      <c r="B39" s="25">
        <v>8</v>
      </c>
      <c r="C39" s="34"/>
      <c r="D39" s="94" t="s">
        <v>60</v>
      </c>
      <c r="E39" s="96"/>
      <c r="F39" s="96"/>
      <c r="G39" s="96"/>
      <c r="H39" s="96"/>
      <c r="I39" s="96"/>
      <c r="J39" s="96"/>
      <c r="K39" s="99"/>
      <c r="L39" s="100">
        <v>4</v>
      </c>
      <c r="M39" s="101"/>
      <c r="N39" s="102"/>
      <c r="O39" s="100" t="s">
        <v>56</v>
      </c>
      <c r="P39" s="101"/>
      <c r="Q39" s="101"/>
      <c r="R39" s="101"/>
      <c r="S39" s="101"/>
      <c r="T39" s="101"/>
      <c r="U39" s="101"/>
      <c r="V39" s="101"/>
      <c r="W39" s="102"/>
      <c r="X39" s="72" t="str">
        <f t="shared" si="1"/>
        <v>4</v>
      </c>
      <c r="Y39" s="74" t="str">
        <f t="shared" si="2"/>
        <v>5</v>
      </c>
      <c r="Z39" s="74" t="str">
        <f t="shared" si="3"/>
        <v>8</v>
      </c>
      <c r="AA39" s="74" t="str">
        <f t="shared" si="4"/>
        <v>8</v>
      </c>
      <c r="AB39" s="74" t="str">
        <f t="shared" si="5"/>
        <v>8</v>
      </c>
      <c r="AC39" s="74" t="str">
        <f t="shared" si="6"/>
        <v>8</v>
      </c>
      <c r="AD39" s="74" t="str">
        <f t="shared" si="7"/>
        <v>8</v>
      </c>
      <c r="AE39" s="74" t="str">
        <f t="shared" si="8"/>
        <v>8</v>
      </c>
      <c r="AF39" s="77" t="str">
        <f t="shared" si="9"/>
        <v>8</v>
      </c>
      <c r="AG39" s="78"/>
      <c r="AH39" s="78"/>
      <c r="AI39" s="78"/>
      <c r="AJ39" s="80">
        <v>458888888</v>
      </c>
      <c r="AQ39" s="26"/>
    </row>
    <row r="40" spans="2:43" ht="15" customHeight="1">
      <c r="B40" s="25">
        <v>9</v>
      </c>
      <c r="C40" s="34"/>
      <c r="D40" s="94" t="s">
        <v>58</v>
      </c>
      <c r="E40" s="96"/>
      <c r="F40" s="96"/>
      <c r="G40" s="96"/>
      <c r="H40" s="96"/>
      <c r="I40" s="96"/>
      <c r="J40" s="96"/>
      <c r="K40" s="99"/>
      <c r="L40" s="100">
        <v>4</v>
      </c>
      <c r="M40" s="101"/>
      <c r="N40" s="102"/>
      <c r="O40" s="100" t="s">
        <v>56</v>
      </c>
      <c r="P40" s="101"/>
      <c r="Q40" s="101"/>
      <c r="R40" s="101"/>
      <c r="S40" s="101"/>
      <c r="T40" s="101"/>
      <c r="U40" s="101"/>
      <c r="V40" s="101"/>
      <c r="W40" s="102"/>
      <c r="X40" s="72" t="str">
        <f t="shared" si="1"/>
        <v>4</v>
      </c>
      <c r="Y40" s="74" t="str">
        <f t="shared" si="2"/>
        <v>5</v>
      </c>
      <c r="Z40" s="74" t="str">
        <f t="shared" si="3"/>
        <v>9</v>
      </c>
      <c r="AA40" s="74" t="str">
        <f t="shared" si="4"/>
        <v>9</v>
      </c>
      <c r="AB40" s="74" t="str">
        <f t="shared" si="5"/>
        <v>9</v>
      </c>
      <c r="AC40" s="74" t="str">
        <f t="shared" si="6"/>
        <v>9</v>
      </c>
      <c r="AD40" s="74" t="str">
        <f t="shared" si="7"/>
        <v>9</v>
      </c>
      <c r="AE40" s="74" t="str">
        <f t="shared" si="8"/>
        <v>9</v>
      </c>
      <c r="AF40" s="77" t="str">
        <f t="shared" si="9"/>
        <v>9</v>
      </c>
      <c r="AG40" s="78"/>
      <c r="AH40" s="78"/>
      <c r="AI40" s="78"/>
      <c r="AJ40" s="80">
        <v>459999999</v>
      </c>
      <c r="AM40" s="85" t="s">
        <v>13</v>
      </c>
      <c r="AN40" s="13" t="s">
        <v>14</v>
      </c>
      <c r="AO40" s="16"/>
      <c r="AP40" s="41"/>
      <c r="AQ40" s="26"/>
    </row>
    <row r="41" spans="2:43" ht="15" customHeight="1">
      <c r="B41" s="25">
        <v>10</v>
      </c>
      <c r="C41" s="34"/>
      <c r="D41" s="94" t="s">
        <v>62</v>
      </c>
      <c r="E41" s="96"/>
      <c r="F41" s="96"/>
      <c r="G41" s="96"/>
      <c r="H41" s="96"/>
      <c r="I41" s="96"/>
      <c r="J41" s="96"/>
      <c r="K41" s="99"/>
      <c r="L41" s="100">
        <v>4</v>
      </c>
      <c r="M41" s="101"/>
      <c r="N41" s="102"/>
      <c r="O41" s="100" t="s">
        <v>56</v>
      </c>
      <c r="P41" s="101"/>
      <c r="Q41" s="101"/>
      <c r="R41" s="101"/>
      <c r="S41" s="101"/>
      <c r="T41" s="101"/>
      <c r="U41" s="101"/>
      <c r="V41" s="101"/>
      <c r="W41" s="102"/>
      <c r="X41" s="72" t="str">
        <f t="shared" si="1"/>
        <v>4</v>
      </c>
      <c r="Y41" s="74" t="str">
        <f t="shared" si="2"/>
        <v>5</v>
      </c>
      <c r="Z41" s="74" t="str">
        <f t="shared" si="3"/>
        <v>0</v>
      </c>
      <c r="AA41" s="74" t="str">
        <f t="shared" si="4"/>
        <v>0</v>
      </c>
      <c r="AB41" s="74" t="str">
        <f t="shared" si="5"/>
        <v>0</v>
      </c>
      <c r="AC41" s="74" t="str">
        <f t="shared" si="6"/>
        <v>0</v>
      </c>
      <c r="AD41" s="74" t="str">
        <f t="shared" si="7"/>
        <v>0</v>
      </c>
      <c r="AE41" s="74" t="str">
        <f t="shared" si="8"/>
        <v>0</v>
      </c>
      <c r="AF41" s="77" t="str">
        <f t="shared" si="9"/>
        <v>0</v>
      </c>
      <c r="AG41" s="78"/>
      <c r="AH41" s="78"/>
      <c r="AI41" s="78"/>
      <c r="AJ41" s="80">
        <v>450000000</v>
      </c>
      <c r="AM41" s="85" t="s">
        <v>154</v>
      </c>
      <c r="AN41" s="85" t="s">
        <v>34</v>
      </c>
      <c r="AO41" s="85" t="s">
        <v>74</v>
      </c>
      <c r="AP41" s="85"/>
      <c r="AQ41" s="26"/>
    </row>
    <row r="42" spans="2:43" ht="15" customHeight="1">
      <c r="B42" s="25">
        <v>11</v>
      </c>
      <c r="C42" s="34"/>
      <c r="D42" s="94" t="s">
        <v>64</v>
      </c>
      <c r="E42" s="96"/>
      <c r="F42" s="96"/>
      <c r="G42" s="96"/>
      <c r="H42" s="96"/>
      <c r="I42" s="96"/>
      <c r="J42" s="96"/>
      <c r="K42" s="99"/>
      <c r="L42" s="100">
        <v>4</v>
      </c>
      <c r="M42" s="101"/>
      <c r="N42" s="102"/>
      <c r="O42" s="100" t="s">
        <v>56</v>
      </c>
      <c r="P42" s="101"/>
      <c r="Q42" s="101"/>
      <c r="R42" s="101"/>
      <c r="S42" s="101"/>
      <c r="T42" s="101"/>
      <c r="U42" s="101"/>
      <c r="V42" s="101"/>
      <c r="W42" s="102"/>
      <c r="X42" s="72" t="str">
        <f t="shared" si="1"/>
        <v>4</v>
      </c>
      <c r="Y42" s="74" t="str">
        <f t="shared" si="2"/>
        <v>5</v>
      </c>
      <c r="Z42" s="74" t="str">
        <f t="shared" si="3"/>
        <v>1</v>
      </c>
      <c r="AA42" s="74" t="str">
        <f t="shared" si="4"/>
        <v>0</v>
      </c>
      <c r="AB42" s="74" t="str">
        <f t="shared" si="5"/>
        <v>0</v>
      </c>
      <c r="AC42" s="74" t="str">
        <f t="shared" si="6"/>
        <v>0</v>
      </c>
      <c r="AD42" s="74" t="str">
        <f t="shared" si="7"/>
        <v>0</v>
      </c>
      <c r="AE42" s="74" t="str">
        <f t="shared" si="8"/>
        <v>0</v>
      </c>
      <c r="AF42" s="77" t="str">
        <f t="shared" si="9"/>
        <v>0</v>
      </c>
      <c r="AG42" s="78"/>
      <c r="AH42" s="78"/>
      <c r="AI42" s="78"/>
      <c r="AJ42" s="80">
        <v>451000000</v>
      </c>
      <c r="AM42" s="85" t="s">
        <v>70</v>
      </c>
      <c r="AN42" s="85" t="s">
        <v>61</v>
      </c>
      <c r="AO42" s="85" t="s">
        <v>74</v>
      </c>
      <c r="AP42" s="85"/>
      <c r="AQ42" s="26"/>
    </row>
    <row r="43" spans="2:43" ht="15" customHeight="1">
      <c r="B43" s="25">
        <v>12</v>
      </c>
      <c r="C43" s="34"/>
      <c r="D43" s="94" t="s">
        <v>17</v>
      </c>
      <c r="E43" s="96"/>
      <c r="F43" s="96"/>
      <c r="G43" s="96"/>
      <c r="H43" s="96"/>
      <c r="I43" s="96"/>
      <c r="J43" s="96"/>
      <c r="K43" s="99"/>
      <c r="L43" s="100">
        <v>4</v>
      </c>
      <c r="M43" s="101"/>
      <c r="N43" s="102"/>
      <c r="O43" s="100" t="s">
        <v>56</v>
      </c>
      <c r="P43" s="101"/>
      <c r="Q43" s="101"/>
      <c r="R43" s="101"/>
      <c r="S43" s="101"/>
      <c r="T43" s="101"/>
      <c r="U43" s="101"/>
      <c r="V43" s="101"/>
      <c r="W43" s="102"/>
      <c r="X43" s="72" t="str">
        <f t="shared" si="1"/>
        <v>4</v>
      </c>
      <c r="Y43" s="74" t="str">
        <f t="shared" si="2"/>
        <v>5</v>
      </c>
      <c r="Z43" s="74" t="str">
        <f t="shared" si="3"/>
        <v>2</v>
      </c>
      <c r="AA43" s="74" t="str">
        <f t="shared" si="4"/>
        <v>0</v>
      </c>
      <c r="AB43" s="74" t="str">
        <f t="shared" si="5"/>
        <v>0</v>
      </c>
      <c r="AC43" s="74" t="str">
        <f t="shared" si="6"/>
        <v>0</v>
      </c>
      <c r="AD43" s="74" t="str">
        <f t="shared" si="7"/>
        <v>0</v>
      </c>
      <c r="AE43" s="74" t="str">
        <f t="shared" si="8"/>
        <v>0</v>
      </c>
      <c r="AF43" s="77" t="str">
        <f t="shared" si="9"/>
        <v>0</v>
      </c>
      <c r="AG43" s="78"/>
      <c r="AH43" s="78"/>
      <c r="AI43" s="78"/>
      <c r="AJ43" s="80">
        <v>452000000</v>
      </c>
      <c r="AM43" s="85" t="s">
        <v>45</v>
      </c>
      <c r="AN43" s="85" t="s">
        <v>75</v>
      </c>
      <c r="AO43" s="85"/>
      <c r="AP43" s="85"/>
      <c r="AQ43" s="26"/>
    </row>
    <row r="44" spans="2:43" ht="15" customHeight="1">
      <c r="B44" s="25">
        <v>13</v>
      </c>
      <c r="C44" s="34"/>
      <c r="D44" s="94" t="s">
        <v>50</v>
      </c>
      <c r="E44" s="96"/>
      <c r="F44" s="96"/>
      <c r="G44" s="96"/>
      <c r="H44" s="96"/>
      <c r="I44" s="96"/>
      <c r="J44" s="96"/>
      <c r="K44" s="99"/>
      <c r="L44" s="100">
        <v>3</v>
      </c>
      <c r="M44" s="101"/>
      <c r="N44" s="102"/>
      <c r="O44" s="100" t="s">
        <v>63</v>
      </c>
      <c r="P44" s="101"/>
      <c r="Q44" s="101"/>
      <c r="R44" s="101"/>
      <c r="S44" s="101"/>
      <c r="T44" s="101"/>
      <c r="U44" s="101"/>
      <c r="V44" s="101"/>
      <c r="W44" s="102"/>
      <c r="X44" s="72" t="str">
        <f t="shared" si="1"/>
        <v>4</v>
      </c>
      <c r="Y44" s="74" t="str">
        <f t="shared" si="2"/>
        <v>5</v>
      </c>
      <c r="Z44" s="74" t="str">
        <f t="shared" si="3"/>
        <v>3</v>
      </c>
      <c r="AA44" s="74" t="str">
        <f t="shared" si="4"/>
        <v>0</v>
      </c>
      <c r="AB44" s="74" t="str">
        <f t="shared" si="5"/>
        <v>0</v>
      </c>
      <c r="AC44" s="74" t="str">
        <f t="shared" si="6"/>
        <v>0</v>
      </c>
      <c r="AD44" s="74" t="str">
        <f t="shared" si="7"/>
        <v>0</v>
      </c>
      <c r="AE44" s="74" t="str">
        <f t="shared" si="8"/>
        <v>0</v>
      </c>
      <c r="AF44" s="77" t="str">
        <f t="shared" si="9"/>
        <v>0</v>
      </c>
      <c r="AG44" s="78"/>
      <c r="AH44" s="78"/>
      <c r="AI44" s="78"/>
      <c r="AJ44" s="80">
        <v>453000000</v>
      </c>
      <c r="AM44" s="85"/>
      <c r="AN44" s="85"/>
      <c r="AO44" s="85"/>
      <c r="AP44" s="85"/>
      <c r="AQ44" s="26"/>
    </row>
    <row r="45" spans="2:43" ht="15" customHeight="1">
      <c r="B45" s="25">
        <v>14</v>
      </c>
      <c r="C45" s="34"/>
      <c r="D45" s="94" t="s">
        <v>32</v>
      </c>
      <c r="E45" s="96"/>
      <c r="F45" s="96"/>
      <c r="G45" s="96"/>
      <c r="H45" s="96"/>
      <c r="I45" s="96"/>
      <c r="J45" s="96"/>
      <c r="K45" s="99"/>
      <c r="L45" s="100">
        <v>3</v>
      </c>
      <c r="M45" s="101"/>
      <c r="N45" s="102"/>
      <c r="O45" s="100" t="s">
        <v>67</v>
      </c>
      <c r="P45" s="101"/>
      <c r="Q45" s="101"/>
      <c r="R45" s="101"/>
      <c r="S45" s="101"/>
      <c r="T45" s="101"/>
      <c r="U45" s="101"/>
      <c r="V45" s="101"/>
      <c r="W45" s="102"/>
      <c r="X45" s="72" t="str">
        <f t="shared" si="1"/>
        <v>4</v>
      </c>
      <c r="Y45" s="74" t="str">
        <f t="shared" si="2"/>
        <v>5</v>
      </c>
      <c r="Z45" s="74" t="str">
        <f t="shared" si="3"/>
        <v>4</v>
      </c>
      <c r="AA45" s="74" t="str">
        <f t="shared" si="4"/>
        <v>0</v>
      </c>
      <c r="AB45" s="74" t="str">
        <f t="shared" si="5"/>
        <v>0</v>
      </c>
      <c r="AC45" s="74" t="str">
        <f t="shared" si="6"/>
        <v>0</v>
      </c>
      <c r="AD45" s="74" t="str">
        <f t="shared" si="7"/>
        <v>0</v>
      </c>
      <c r="AE45" s="74" t="str">
        <f t="shared" si="8"/>
        <v>0</v>
      </c>
      <c r="AF45" s="77" t="str">
        <f t="shared" si="9"/>
        <v>0</v>
      </c>
      <c r="AG45" s="78"/>
      <c r="AH45" s="78"/>
      <c r="AI45" s="78"/>
      <c r="AJ45" s="80">
        <v>454000000</v>
      </c>
      <c r="AM45" s="85" t="s">
        <v>71</v>
      </c>
      <c r="AN45" s="85" t="s">
        <v>75</v>
      </c>
      <c r="AO45" s="85"/>
      <c r="AP45" s="85"/>
      <c r="AQ45" s="26"/>
    </row>
    <row r="46" spans="2:43" ht="15" customHeight="1">
      <c r="B46" s="25">
        <v>15</v>
      </c>
      <c r="C46" s="34"/>
      <c r="D46" s="94" t="s">
        <v>66</v>
      </c>
      <c r="E46" s="96"/>
      <c r="F46" s="96"/>
      <c r="G46" s="96"/>
      <c r="H46" s="96"/>
      <c r="I46" s="96"/>
      <c r="J46" s="96"/>
      <c r="K46" s="99"/>
      <c r="L46" s="100">
        <v>2</v>
      </c>
      <c r="M46" s="101"/>
      <c r="N46" s="102"/>
      <c r="O46" s="100" t="s">
        <v>67</v>
      </c>
      <c r="P46" s="101"/>
      <c r="Q46" s="101"/>
      <c r="R46" s="101"/>
      <c r="S46" s="101"/>
      <c r="T46" s="101"/>
      <c r="U46" s="101"/>
      <c r="V46" s="101"/>
      <c r="W46" s="102"/>
      <c r="X46" s="72" t="str">
        <f t="shared" si="1"/>
        <v>4</v>
      </c>
      <c r="Y46" s="74" t="str">
        <f t="shared" si="2"/>
        <v>5</v>
      </c>
      <c r="Z46" s="74" t="str">
        <f t="shared" si="3"/>
        <v>5</v>
      </c>
      <c r="AA46" s="74" t="str">
        <f t="shared" si="4"/>
        <v>0</v>
      </c>
      <c r="AB46" s="74" t="str">
        <f t="shared" si="5"/>
        <v>0</v>
      </c>
      <c r="AC46" s="74" t="str">
        <f t="shared" si="6"/>
        <v>0</v>
      </c>
      <c r="AD46" s="74" t="str">
        <f t="shared" si="7"/>
        <v>0</v>
      </c>
      <c r="AE46" s="74" t="str">
        <f t="shared" si="8"/>
        <v>0</v>
      </c>
      <c r="AF46" s="77" t="str">
        <f t="shared" si="9"/>
        <v>0</v>
      </c>
      <c r="AG46" s="78"/>
      <c r="AH46" s="78"/>
      <c r="AI46" s="78"/>
      <c r="AJ46" s="80">
        <v>455000000</v>
      </c>
      <c r="AM46" s="85" t="s">
        <v>140</v>
      </c>
      <c r="AN46" s="85" t="s">
        <v>75</v>
      </c>
      <c r="AO46" s="85"/>
      <c r="AP46" s="85"/>
      <c r="AQ46" s="26"/>
    </row>
    <row r="47" spans="2:43" ht="15" customHeight="1">
      <c r="B47" s="25">
        <v>16</v>
      </c>
      <c r="C47" s="34"/>
      <c r="D47" s="94" t="s">
        <v>65</v>
      </c>
      <c r="E47" s="96"/>
      <c r="F47" s="96"/>
      <c r="G47" s="96"/>
      <c r="H47" s="96"/>
      <c r="I47" s="96"/>
      <c r="J47" s="96"/>
      <c r="K47" s="99"/>
      <c r="L47" s="100">
        <v>2</v>
      </c>
      <c r="M47" s="101"/>
      <c r="N47" s="102"/>
      <c r="O47" s="100" t="s">
        <v>63</v>
      </c>
      <c r="P47" s="101"/>
      <c r="Q47" s="101"/>
      <c r="R47" s="101"/>
      <c r="S47" s="101"/>
      <c r="T47" s="101"/>
      <c r="U47" s="101"/>
      <c r="V47" s="101"/>
      <c r="W47" s="102"/>
      <c r="X47" s="72" t="str">
        <f t="shared" si="1"/>
        <v>4</v>
      </c>
      <c r="Y47" s="74" t="str">
        <f t="shared" si="2"/>
        <v>5</v>
      </c>
      <c r="Z47" s="74" t="str">
        <f t="shared" si="3"/>
        <v>6</v>
      </c>
      <c r="AA47" s="74" t="str">
        <f t="shared" si="4"/>
        <v>0</v>
      </c>
      <c r="AB47" s="74" t="str">
        <f t="shared" si="5"/>
        <v>0</v>
      </c>
      <c r="AC47" s="74" t="str">
        <f t="shared" si="6"/>
        <v>0</v>
      </c>
      <c r="AD47" s="74" t="str">
        <f t="shared" si="7"/>
        <v>0</v>
      </c>
      <c r="AE47" s="74" t="str">
        <f t="shared" si="8"/>
        <v>0</v>
      </c>
      <c r="AF47" s="77" t="str">
        <f t="shared" si="9"/>
        <v>0</v>
      </c>
      <c r="AG47" s="78"/>
      <c r="AH47" s="78"/>
      <c r="AI47" s="78"/>
      <c r="AJ47" s="80">
        <v>456000000</v>
      </c>
      <c r="AM47" s="85" t="s">
        <v>49</v>
      </c>
      <c r="AN47" s="85" t="s">
        <v>75</v>
      </c>
      <c r="AO47" s="85"/>
      <c r="AP47" s="85"/>
      <c r="AQ47" s="26"/>
    </row>
    <row r="48" spans="2:43" ht="15" customHeight="1">
      <c r="B48" s="25">
        <v>17</v>
      </c>
      <c r="C48" s="34"/>
      <c r="D48" s="94" t="s">
        <v>12</v>
      </c>
      <c r="E48" s="96"/>
      <c r="F48" s="96"/>
      <c r="G48" s="96"/>
      <c r="H48" s="96"/>
      <c r="I48" s="96"/>
      <c r="J48" s="96"/>
      <c r="K48" s="99"/>
      <c r="L48" s="100">
        <v>1</v>
      </c>
      <c r="M48" s="101"/>
      <c r="N48" s="102"/>
      <c r="O48" s="100" t="s">
        <v>63</v>
      </c>
      <c r="P48" s="101"/>
      <c r="Q48" s="101"/>
      <c r="R48" s="101"/>
      <c r="S48" s="101"/>
      <c r="T48" s="101"/>
      <c r="U48" s="101"/>
      <c r="V48" s="101"/>
      <c r="W48" s="102"/>
      <c r="X48" s="72" t="str">
        <f t="shared" si="1"/>
        <v>4</v>
      </c>
      <c r="Y48" s="74" t="str">
        <f t="shared" si="2"/>
        <v>5</v>
      </c>
      <c r="Z48" s="74" t="str">
        <f t="shared" si="3"/>
        <v>7</v>
      </c>
      <c r="AA48" s="74" t="str">
        <f t="shared" si="4"/>
        <v>0</v>
      </c>
      <c r="AB48" s="74" t="str">
        <f t="shared" si="5"/>
        <v>0</v>
      </c>
      <c r="AC48" s="74" t="str">
        <f t="shared" si="6"/>
        <v>0</v>
      </c>
      <c r="AD48" s="74" t="str">
        <f t="shared" si="7"/>
        <v>0</v>
      </c>
      <c r="AE48" s="74" t="str">
        <f t="shared" si="8"/>
        <v>0</v>
      </c>
      <c r="AF48" s="77" t="str">
        <f t="shared" si="9"/>
        <v>0</v>
      </c>
      <c r="AG48" s="78"/>
      <c r="AH48" s="78"/>
      <c r="AI48" s="78"/>
      <c r="AJ48" s="80">
        <v>457000000</v>
      </c>
      <c r="AM48" s="85" t="s">
        <v>72</v>
      </c>
      <c r="AN48" s="85" t="s">
        <v>75</v>
      </c>
      <c r="AO48" s="85"/>
      <c r="AP48" s="85"/>
      <c r="AQ48" s="26"/>
    </row>
    <row r="49" spans="2:43" ht="15" customHeight="1">
      <c r="B49" s="25">
        <v>18</v>
      </c>
      <c r="C49" s="34"/>
      <c r="D49" s="38"/>
      <c r="E49" s="45"/>
      <c r="F49" s="45"/>
      <c r="G49" s="45"/>
      <c r="H49" s="45"/>
      <c r="I49" s="45"/>
      <c r="J49" s="45"/>
      <c r="K49" s="59"/>
      <c r="L49" s="61"/>
      <c r="M49" s="39"/>
      <c r="N49" s="63"/>
      <c r="O49" s="61"/>
      <c r="P49" s="39"/>
      <c r="Q49" s="39"/>
      <c r="R49" s="39"/>
      <c r="S49" s="39"/>
      <c r="T49" s="39"/>
      <c r="U49" s="39"/>
      <c r="V49" s="39"/>
      <c r="W49" s="63"/>
      <c r="X49" s="72" t="str">
        <f t="shared" si="1"/>
        <v/>
      </c>
      <c r="Y49" s="74" t="str">
        <f t="shared" si="2"/>
        <v/>
      </c>
      <c r="Z49" s="74" t="str">
        <f t="shared" si="3"/>
        <v/>
      </c>
      <c r="AA49" s="74" t="str">
        <f t="shared" si="4"/>
        <v/>
      </c>
      <c r="AB49" s="74" t="str">
        <f t="shared" si="5"/>
        <v/>
      </c>
      <c r="AC49" s="74" t="str">
        <f t="shared" si="6"/>
        <v/>
      </c>
      <c r="AD49" s="74" t="str">
        <f t="shared" si="7"/>
        <v/>
      </c>
      <c r="AE49" s="74" t="str">
        <f t="shared" si="8"/>
        <v/>
      </c>
      <c r="AF49" s="77" t="str">
        <f t="shared" si="9"/>
        <v/>
      </c>
      <c r="AG49" s="78"/>
      <c r="AH49" s="78"/>
      <c r="AI49" s="78"/>
      <c r="AJ49" s="84"/>
      <c r="AM49" s="85" t="s">
        <v>155</v>
      </c>
      <c r="AN49" s="85" t="s">
        <v>75</v>
      </c>
      <c r="AO49" s="85"/>
      <c r="AP49" s="85"/>
      <c r="AQ49" s="10"/>
    </row>
    <row r="50" spans="2:43" ht="15" customHeight="1">
      <c r="B50" s="25">
        <v>19</v>
      </c>
      <c r="C50" s="34"/>
      <c r="D50" s="38"/>
      <c r="E50" s="45"/>
      <c r="F50" s="45"/>
      <c r="G50" s="45"/>
      <c r="H50" s="45"/>
      <c r="I50" s="45"/>
      <c r="J50" s="45"/>
      <c r="K50" s="59"/>
      <c r="L50" s="61"/>
      <c r="M50" s="39"/>
      <c r="N50" s="63"/>
      <c r="O50" s="61"/>
      <c r="P50" s="39"/>
      <c r="Q50" s="39"/>
      <c r="R50" s="39"/>
      <c r="S50" s="39"/>
      <c r="T50" s="39"/>
      <c r="U50" s="39"/>
      <c r="V50" s="39"/>
      <c r="W50" s="63"/>
      <c r="X50" s="72" t="str">
        <f t="shared" si="1"/>
        <v/>
      </c>
      <c r="Y50" s="74" t="str">
        <f t="shared" si="2"/>
        <v/>
      </c>
      <c r="Z50" s="74" t="str">
        <f t="shared" si="3"/>
        <v/>
      </c>
      <c r="AA50" s="74" t="str">
        <f t="shared" si="4"/>
        <v/>
      </c>
      <c r="AB50" s="74" t="str">
        <f t="shared" si="5"/>
        <v/>
      </c>
      <c r="AC50" s="74" t="str">
        <f t="shared" si="6"/>
        <v/>
      </c>
      <c r="AD50" s="74" t="str">
        <f t="shared" si="7"/>
        <v/>
      </c>
      <c r="AE50" s="74" t="str">
        <f t="shared" si="8"/>
        <v/>
      </c>
      <c r="AF50" s="77" t="str">
        <f t="shared" si="9"/>
        <v/>
      </c>
      <c r="AG50" s="78"/>
      <c r="AH50" s="78"/>
      <c r="AI50" s="78"/>
      <c r="AJ50" s="84"/>
      <c r="AM50" s="85" t="s">
        <v>83</v>
      </c>
      <c r="AN50" s="85" t="s">
        <v>75</v>
      </c>
      <c r="AO50" s="85"/>
      <c r="AP50" s="85"/>
      <c r="AQ50" s="26"/>
    </row>
    <row r="51" spans="2:43" ht="15" customHeight="1">
      <c r="B51" s="25">
        <v>20</v>
      </c>
      <c r="C51" s="34"/>
      <c r="D51" s="38"/>
      <c r="E51" s="45"/>
      <c r="F51" s="45"/>
      <c r="G51" s="45"/>
      <c r="H51" s="45"/>
      <c r="I51" s="45"/>
      <c r="J51" s="45"/>
      <c r="K51" s="59"/>
      <c r="L51" s="61"/>
      <c r="M51" s="39"/>
      <c r="N51" s="63"/>
      <c r="O51" s="61"/>
      <c r="P51" s="39"/>
      <c r="Q51" s="39"/>
      <c r="R51" s="39"/>
      <c r="S51" s="39"/>
      <c r="T51" s="39"/>
      <c r="U51" s="39"/>
      <c r="V51" s="39"/>
      <c r="W51" s="63"/>
      <c r="X51" s="72" t="str">
        <f t="shared" si="1"/>
        <v/>
      </c>
      <c r="Y51" s="74" t="str">
        <f t="shared" si="2"/>
        <v/>
      </c>
      <c r="Z51" s="74" t="str">
        <f t="shared" si="3"/>
        <v/>
      </c>
      <c r="AA51" s="74" t="str">
        <f t="shared" si="4"/>
        <v/>
      </c>
      <c r="AB51" s="74" t="str">
        <f t="shared" si="5"/>
        <v/>
      </c>
      <c r="AC51" s="74" t="str">
        <f t="shared" si="6"/>
        <v/>
      </c>
      <c r="AD51" s="74" t="str">
        <f t="shared" si="7"/>
        <v/>
      </c>
      <c r="AE51" s="74" t="str">
        <f t="shared" si="8"/>
        <v/>
      </c>
      <c r="AF51" s="77" t="str">
        <f t="shared" si="9"/>
        <v/>
      </c>
      <c r="AG51" s="78"/>
      <c r="AH51" s="78"/>
      <c r="AI51" s="78"/>
      <c r="AJ51" s="84"/>
      <c r="AM51" s="85" t="s">
        <v>73</v>
      </c>
      <c r="AN51" s="85" t="s">
        <v>75</v>
      </c>
      <c r="AO51" s="85"/>
      <c r="AP51" s="85"/>
      <c r="AQ51" s="26"/>
    </row>
    <row r="52" spans="2:43" ht="15" customHeight="1">
      <c r="B52" s="25">
        <v>21</v>
      </c>
      <c r="C52" s="34"/>
      <c r="D52" s="38"/>
      <c r="E52" s="45"/>
      <c r="F52" s="45"/>
      <c r="G52" s="45"/>
      <c r="H52" s="45"/>
      <c r="I52" s="45"/>
      <c r="J52" s="45"/>
      <c r="K52" s="59"/>
      <c r="L52" s="61"/>
      <c r="M52" s="39"/>
      <c r="N52" s="63"/>
      <c r="O52" s="61"/>
      <c r="P52" s="39"/>
      <c r="Q52" s="39"/>
      <c r="R52" s="39"/>
      <c r="S52" s="39"/>
      <c r="T52" s="39"/>
      <c r="U52" s="39"/>
      <c r="V52" s="39"/>
      <c r="W52" s="63"/>
      <c r="X52" s="72" t="str">
        <f t="shared" si="1"/>
        <v/>
      </c>
      <c r="Y52" s="74" t="str">
        <f t="shared" si="2"/>
        <v/>
      </c>
      <c r="Z52" s="74" t="str">
        <f t="shared" si="3"/>
        <v/>
      </c>
      <c r="AA52" s="74" t="str">
        <f t="shared" si="4"/>
        <v/>
      </c>
      <c r="AB52" s="74" t="str">
        <f t="shared" si="5"/>
        <v/>
      </c>
      <c r="AC52" s="74" t="str">
        <f t="shared" si="6"/>
        <v/>
      </c>
      <c r="AD52" s="74" t="str">
        <f t="shared" si="7"/>
        <v/>
      </c>
      <c r="AE52" s="74" t="str">
        <f t="shared" si="8"/>
        <v/>
      </c>
      <c r="AF52" s="77" t="str">
        <f t="shared" si="9"/>
        <v/>
      </c>
      <c r="AG52" s="78"/>
      <c r="AH52" s="78"/>
      <c r="AI52" s="78"/>
      <c r="AJ52" s="84"/>
      <c r="AM52" s="85"/>
      <c r="AN52" s="85"/>
      <c r="AO52" s="85"/>
      <c r="AP52" s="85"/>
    </row>
    <row r="53" spans="2:43" ht="15" customHeight="1">
      <c r="B53" s="25">
        <v>22</v>
      </c>
      <c r="C53" s="34"/>
      <c r="D53" s="38"/>
      <c r="E53" s="45"/>
      <c r="F53" s="45"/>
      <c r="G53" s="45"/>
      <c r="H53" s="45"/>
      <c r="I53" s="45"/>
      <c r="J53" s="45"/>
      <c r="K53" s="59"/>
      <c r="L53" s="61"/>
      <c r="M53" s="39"/>
      <c r="N53" s="63"/>
      <c r="O53" s="61"/>
      <c r="P53" s="39"/>
      <c r="Q53" s="39"/>
      <c r="R53" s="39"/>
      <c r="S53" s="39"/>
      <c r="T53" s="39"/>
      <c r="U53" s="39"/>
      <c r="V53" s="39"/>
      <c r="W53" s="63"/>
      <c r="X53" s="72" t="str">
        <f t="shared" si="1"/>
        <v/>
      </c>
      <c r="Y53" s="74" t="str">
        <f t="shared" si="2"/>
        <v/>
      </c>
      <c r="Z53" s="74" t="str">
        <f t="shared" si="3"/>
        <v/>
      </c>
      <c r="AA53" s="74" t="str">
        <f t="shared" si="4"/>
        <v/>
      </c>
      <c r="AB53" s="74" t="str">
        <f t="shared" si="5"/>
        <v/>
      </c>
      <c r="AC53" s="74" t="str">
        <f t="shared" si="6"/>
        <v/>
      </c>
      <c r="AD53" s="74" t="str">
        <f t="shared" si="7"/>
        <v/>
      </c>
      <c r="AE53" s="74" t="str">
        <f t="shared" si="8"/>
        <v/>
      </c>
      <c r="AF53" s="77" t="str">
        <f t="shared" si="9"/>
        <v/>
      </c>
      <c r="AG53" s="78"/>
      <c r="AH53" s="78"/>
      <c r="AI53" s="78"/>
      <c r="AJ53" s="84"/>
      <c r="AM53" s="85"/>
      <c r="AN53" s="85"/>
      <c r="AO53" s="85"/>
      <c r="AP53" s="85"/>
    </row>
    <row r="54" spans="2:43" ht="15" customHeight="1">
      <c r="B54" s="25">
        <v>23</v>
      </c>
      <c r="C54" s="34"/>
      <c r="D54" s="38"/>
      <c r="E54" s="45"/>
      <c r="F54" s="45"/>
      <c r="G54" s="45"/>
      <c r="H54" s="45"/>
      <c r="I54" s="45"/>
      <c r="J54" s="45"/>
      <c r="K54" s="59"/>
      <c r="L54" s="61"/>
      <c r="M54" s="39"/>
      <c r="N54" s="63"/>
      <c r="O54" s="61"/>
      <c r="P54" s="39"/>
      <c r="Q54" s="39"/>
      <c r="R54" s="39"/>
      <c r="S54" s="39"/>
      <c r="T54" s="39"/>
      <c r="U54" s="39"/>
      <c r="V54" s="39"/>
      <c r="W54" s="63"/>
      <c r="X54" s="72" t="str">
        <f t="shared" si="1"/>
        <v/>
      </c>
      <c r="Y54" s="74" t="str">
        <f t="shared" si="2"/>
        <v/>
      </c>
      <c r="Z54" s="74" t="str">
        <f t="shared" si="3"/>
        <v/>
      </c>
      <c r="AA54" s="74" t="str">
        <f t="shared" si="4"/>
        <v/>
      </c>
      <c r="AB54" s="74" t="str">
        <f t="shared" si="5"/>
        <v/>
      </c>
      <c r="AC54" s="74" t="str">
        <f t="shared" si="6"/>
        <v/>
      </c>
      <c r="AD54" s="74" t="str">
        <f t="shared" si="7"/>
        <v/>
      </c>
      <c r="AE54" s="74" t="str">
        <f t="shared" si="8"/>
        <v/>
      </c>
      <c r="AF54" s="77" t="str">
        <f t="shared" si="9"/>
        <v/>
      </c>
      <c r="AG54" s="78"/>
      <c r="AH54" s="78"/>
      <c r="AI54" s="78"/>
      <c r="AJ54" s="84"/>
      <c r="AM54" s="85"/>
      <c r="AN54" s="85"/>
      <c r="AO54" s="85"/>
      <c r="AP54" s="85"/>
    </row>
    <row r="55" spans="2:43" ht="15" customHeight="1">
      <c r="B55" s="25">
        <v>24</v>
      </c>
      <c r="C55" s="34"/>
      <c r="D55" s="38"/>
      <c r="E55" s="45"/>
      <c r="F55" s="45"/>
      <c r="G55" s="45"/>
      <c r="H55" s="45"/>
      <c r="I55" s="45"/>
      <c r="J55" s="45"/>
      <c r="K55" s="59"/>
      <c r="L55" s="61"/>
      <c r="M55" s="39"/>
      <c r="N55" s="63"/>
      <c r="O55" s="61"/>
      <c r="P55" s="39"/>
      <c r="Q55" s="39"/>
      <c r="R55" s="39"/>
      <c r="S55" s="39"/>
      <c r="T55" s="39"/>
      <c r="U55" s="39"/>
      <c r="V55" s="39"/>
      <c r="W55" s="63"/>
      <c r="X55" s="72" t="str">
        <f t="shared" si="1"/>
        <v/>
      </c>
      <c r="Y55" s="74" t="str">
        <f t="shared" si="2"/>
        <v/>
      </c>
      <c r="Z55" s="74" t="str">
        <f t="shared" si="3"/>
        <v/>
      </c>
      <c r="AA55" s="74" t="str">
        <f t="shared" si="4"/>
        <v/>
      </c>
      <c r="AB55" s="74" t="str">
        <f t="shared" si="5"/>
        <v/>
      </c>
      <c r="AC55" s="74" t="str">
        <f t="shared" si="6"/>
        <v/>
      </c>
      <c r="AD55" s="74" t="str">
        <f t="shared" si="7"/>
        <v/>
      </c>
      <c r="AE55" s="74" t="str">
        <f t="shared" si="8"/>
        <v/>
      </c>
      <c r="AF55" s="77" t="str">
        <f t="shared" si="9"/>
        <v/>
      </c>
      <c r="AG55" s="78"/>
      <c r="AH55" s="78"/>
      <c r="AI55" s="78"/>
      <c r="AJ55" s="84"/>
      <c r="AM55" s="85"/>
      <c r="AN55" s="85"/>
      <c r="AO55" s="85"/>
      <c r="AP55" s="85"/>
    </row>
    <row r="56" spans="2:43" ht="15" customHeight="1">
      <c r="B56" s="25">
        <v>25</v>
      </c>
      <c r="C56" s="34"/>
      <c r="D56" s="38"/>
      <c r="E56" s="45"/>
      <c r="F56" s="45"/>
      <c r="G56" s="45"/>
      <c r="H56" s="45"/>
      <c r="I56" s="45"/>
      <c r="J56" s="45"/>
      <c r="K56" s="59"/>
      <c r="L56" s="61"/>
      <c r="M56" s="39"/>
      <c r="N56" s="63"/>
      <c r="O56" s="61"/>
      <c r="P56" s="39"/>
      <c r="Q56" s="39"/>
      <c r="R56" s="39"/>
      <c r="S56" s="39"/>
      <c r="T56" s="39"/>
      <c r="U56" s="39"/>
      <c r="V56" s="39"/>
      <c r="W56" s="63"/>
      <c r="X56" s="72" t="str">
        <f t="shared" si="1"/>
        <v/>
      </c>
      <c r="Y56" s="74" t="str">
        <f t="shared" si="2"/>
        <v/>
      </c>
      <c r="Z56" s="74" t="str">
        <f t="shared" si="3"/>
        <v/>
      </c>
      <c r="AA56" s="74" t="str">
        <f t="shared" si="4"/>
        <v/>
      </c>
      <c r="AB56" s="74" t="str">
        <f t="shared" si="5"/>
        <v/>
      </c>
      <c r="AC56" s="74" t="str">
        <f t="shared" si="6"/>
        <v/>
      </c>
      <c r="AD56" s="74" t="str">
        <f t="shared" si="7"/>
        <v/>
      </c>
      <c r="AE56" s="74" t="str">
        <f t="shared" si="8"/>
        <v/>
      </c>
      <c r="AF56" s="77" t="str">
        <f t="shared" si="9"/>
        <v/>
      </c>
      <c r="AG56" s="78"/>
      <c r="AH56" s="78"/>
      <c r="AI56" s="78"/>
      <c r="AJ56" s="84"/>
      <c r="AM56" s="85"/>
      <c r="AN56" s="85"/>
      <c r="AO56" s="85"/>
      <c r="AP56" s="85"/>
    </row>
    <row r="57" spans="2:43" ht="15" customHeight="1">
      <c r="B57" s="25">
        <v>26</v>
      </c>
      <c r="C57" s="34"/>
      <c r="D57" s="38"/>
      <c r="E57" s="45"/>
      <c r="F57" s="45"/>
      <c r="G57" s="45"/>
      <c r="H57" s="45"/>
      <c r="I57" s="45"/>
      <c r="J57" s="45"/>
      <c r="K57" s="59"/>
      <c r="L57" s="61"/>
      <c r="M57" s="39"/>
      <c r="N57" s="63"/>
      <c r="O57" s="61"/>
      <c r="P57" s="39"/>
      <c r="Q57" s="39"/>
      <c r="R57" s="39"/>
      <c r="S57" s="39"/>
      <c r="T57" s="39"/>
      <c r="U57" s="39"/>
      <c r="V57" s="39"/>
      <c r="W57" s="63"/>
      <c r="X57" s="72" t="str">
        <f t="shared" si="1"/>
        <v/>
      </c>
      <c r="Y57" s="74" t="str">
        <f t="shared" si="2"/>
        <v/>
      </c>
      <c r="Z57" s="74" t="str">
        <f t="shared" si="3"/>
        <v/>
      </c>
      <c r="AA57" s="74" t="str">
        <f t="shared" si="4"/>
        <v/>
      </c>
      <c r="AB57" s="74" t="str">
        <f t="shared" si="5"/>
        <v/>
      </c>
      <c r="AC57" s="74" t="str">
        <f t="shared" si="6"/>
        <v/>
      </c>
      <c r="AD57" s="74" t="str">
        <f t="shared" si="7"/>
        <v/>
      </c>
      <c r="AE57" s="74" t="str">
        <f t="shared" si="8"/>
        <v/>
      </c>
      <c r="AF57" s="77" t="str">
        <f t="shared" si="9"/>
        <v/>
      </c>
      <c r="AG57" s="78"/>
      <c r="AH57" s="78"/>
      <c r="AI57" s="78"/>
      <c r="AJ57" s="84"/>
    </row>
    <row r="58" spans="2:43" ht="15" customHeight="1">
      <c r="B58" s="25">
        <v>27</v>
      </c>
      <c r="C58" s="34"/>
      <c r="D58" s="38"/>
      <c r="E58" s="45"/>
      <c r="F58" s="45"/>
      <c r="G58" s="45"/>
      <c r="H58" s="45"/>
      <c r="I58" s="45"/>
      <c r="J58" s="45"/>
      <c r="K58" s="59"/>
      <c r="L58" s="61"/>
      <c r="M58" s="39"/>
      <c r="N58" s="63"/>
      <c r="O58" s="61"/>
      <c r="P58" s="39"/>
      <c r="Q58" s="39"/>
      <c r="R58" s="39"/>
      <c r="S58" s="39"/>
      <c r="T58" s="39"/>
      <c r="U58" s="39"/>
      <c r="V58" s="39"/>
      <c r="W58" s="63"/>
      <c r="X58" s="72" t="str">
        <f t="shared" si="1"/>
        <v/>
      </c>
      <c r="Y58" s="74" t="str">
        <f t="shared" si="2"/>
        <v/>
      </c>
      <c r="Z58" s="74" t="str">
        <f t="shared" si="3"/>
        <v/>
      </c>
      <c r="AA58" s="74" t="str">
        <f t="shared" si="4"/>
        <v/>
      </c>
      <c r="AB58" s="74" t="str">
        <f t="shared" si="5"/>
        <v/>
      </c>
      <c r="AC58" s="74" t="str">
        <f t="shared" si="6"/>
        <v/>
      </c>
      <c r="AD58" s="74" t="str">
        <f t="shared" si="7"/>
        <v/>
      </c>
      <c r="AE58" s="74" t="str">
        <f t="shared" si="8"/>
        <v/>
      </c>
      <c r="AF58" s="77" t="str">
        <f t="shared" si="9"/>
        <v/>
      </c>
      <c r="AG58" s="78"/>
      <c r="AH58" s="78"/>
      <c r="AI58" s="78"/>
      <c r="AJ58" s="84"/>
    </row>
    <row r="59" spans="2:43" ht="15" customHeight="1">
      <c r="B59" s="25">
        <v>28</v>
      </c>
      <c r="C59" s="34"/>
      <c r="D59" s="38"/>
      <c r="E59" s="45"/>
      <c r="F59" s="45"/>
      <c r="G59" s="45"/>
      <c r="H59" s="45"/>
      <c r="I59" s="45"/>
      <c r="J59" s="45"/>
      <c r="K59" s="59"/>
      <c r="L59" s="61"/>
      <c r="M59" s="39"/>
      <c r="N59" s="63"/>
      <c r="O59" s="61"/>
      <c r="P59" s="39"/>
      <c r="Q59" s="39"/>
      <c r="R59" s="39"/>
      <c r="S59" s="39"/>
      <c r="T59" s="39"/>
      <c r="U59" s="39"/>
      <c r="V59" s="39"/>
      <c r="W59" s="63"/>
      <c r="X59" s="72" t="str">
        <f t="shared" si="1"/>
        <v/>
      </c>
      <c r="Y59" s="74" t="str">
        <f t="shared" si="2"/>
        <v/>
      </c>
      <c r="Z59" s="74" t="str">
        <f t="shared" si="3"/>
        <v/>
      </c>
      <c r="AA59" s="74" t="str">
        <f t="shared" si="4"/>
        <v/>
      </c>
      <c r="AB59" s="74" t="str">
        <f t="shared" si="5"/>
        <v/>
      </c>
      <c r="AC59" s="74" t="str">
        <f t="shared" si="6"/>
        <v/>
      </c>
      <c r="AD59" s="74" t="str">
        <f t="shared" si="7"/>
        <v/>
      </c>
      <c r="AE59" s="74" t="str">
        <f t="shared" si="8"/>
        <v/>
      </c>
      <c r="AF59" s="77" t="str">
        <f t="shared" si="9"/>
        <v/>
      </c>
      <c r="AG59" s="78"/>
      <c r="AH59" s="78"/>
      <c r="AI59" s="78"/>
      <c r="AJ59" s="84"/>
    </row>
    <row r="60" spans="2:43" ht="15" customHeight="1">
      <c r="B60" s="25">
        <v>29</v>
      </c>
      <c r="C60" s="34"/>
      <c r="D60" s="38"/>
      <c r="E60" s="45"/>
      <c r="F60" s="45"/>
      <c r="G60" s="45"/>
      <c r="H60" s="45"/>
      <c r="I60" s="45"/>
      <c r="J60" s="45"/>
      <c r="K60" s="59"/>
      <c r="L60" s="61"/>
      <c r="M60" s="39"/>
      <c r="N60" s="63"/>
      <c r="O60" s="61"/>
      <c r="P60" s="39"/>
      <c r="Q60" s="39"/>
      <c r="R60" s="39"/>
      <c r="S60" s="39"/>
      <c r="T60" s="39"/>
      <c r="U60" s="39"/>
      <c r="V60" s="39"/>
      <c r="W60" s="63"/>
      <c r="X60" s="72" t="str">
        <f t="shared" si="1"/>
        <v/>
      </c>
      <c r="Y60" s="74" t="str">
        <f t="shared" si="2"/>
        <v/>
      </c>
      <c r="Z60" s="74" t="str">
        <f t="shared" si="3"/>
        <v/>
      </c>
      <c r="AA60" s="74" t="str">
        <f t="shared" si="4"/>
        <v/>
      </c>
      <c r="AB60" s="74" t="str">
        <f t="shared" si="5"/>
        <v/>
      </c>
      <c r="AC60" s="74" t="str">
        <f t="shared" si="6"/>
        <v/>
      </c>
      <c r="AD60" s="74" t="str">
        <f t="shared" si="7"/>
        <v/>
      </c>
      <c r="AE60" s="74" t="str">
        <f t="shared" si="8"/>
        <v/>
      </c>
      <c r="AF60" s="77" t="str">
        <f t="shared" si="9"/>
        <v/>
      </c>
      <c r="AG60" s="78"/>
      <c r="AH60" s="78"/>
      <c r="AI60" s="78"/>
      <c r="AJ60" s="84"/>
    </row>
    <row r="61" spans="2:43" ht="15" customHeight="1">
      <c r="B61" s="25">
        <v>30</v>
      </c>
      <c r="C61" s="34"/>
      <c r="D61" s="38"/>
      <c r="E61" s="45"/>
      <c r="F61" s="45"/>
      <c r="G61" s="45"/>
      <c r="H61" s="45"/>
      <c r="I61" s="45"/>
      <c r="J61" s="45"/>
      <c r="K61" s="59"/>
      <c r="L61" s="61"/>
      <c r="M61" s="39"/>
      <c r="N61" s="63"/>
      <c r="O61" s="61"/>
      <c r="P61" s="39"/>
      <c r="Q61" s="39"/>
      <c r="R61" s="39"/>
      <c r="S61" s="39"/>
      <c r="T61" s="39"/>
      <c r="U61" s="39"/>
      <c r="V61" s="39"/>
      <c r="W61" s="63"/>
      <c r="X61" s="72" t="str">
        <f t="shared" si="1"/>
        <v/>
      </c>
      <c r="Y61" s="74" t="str">
        <f t="shared" si="2"/>
        <v/>
      </c>
      <c r="Z61" s="74" t="str">
        <f t="shared" si="3"/>
        <v/>
      </c>
      <c r="AA61" s="74" t="str">
        <f t="shared" si="4"/>
        <v/>
      </c>
      <c r="AB61" s="74" t="str">
        <f t="shared" si="5"/>
        <v/>
      </c>
      <c r="AC61" s="74" t="str">
        <f t="shared" si="6"/>
        <v/>
      </c>
      <c r="AD61" s="74" t="str">
        <f t="shared" si="7"/>
        <v/>
      </c>
      <c r="AE61" s="74" t="str">
        <f t="shared" si="8"/>
        <v/>
      </c>
      <c r="AF61" s="77" t="str">
        <f t="shared" si="9"/>
        <v/>
      </c>
      <c r="AG61" s="78"/>
      <c r="AH61" s="78"/>
      <c r="AI61" s="78"/>
      <c r="AJ61" s="84"/>
    </row>
    <row r="62" spans="2:43" ht="18.75" customHeight="1"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2:43" ht="18.75" customHeight="1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2:43" ht="18.75" customHeight="1"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</sheetData>
  <sheetProtection password="E5AD" sheet="1" selectLockedCells="1"/>
  <mergeCells count="185">
    <mergeCell ref="A1:AF1"/>
    <mergeCell ref="A2:C2"/>
    <mergeCell ref="D2:I2"/>
    <mergeCell ref="J2:V2"/>
    <mergeCell ref="W2:Z2"/>
    <mergeCell ref="AA2:AE2"/>
    <mergeCell ref="AR3:BB3"/>
    <mergeCell ref="A4:E4"/>
    <mergeCell ref="F4:V4"/>
    <mergeCell ref="W4:AF4"/>
    <mergeCell ref="A5:E5"/>
    <mergeCell ref="F5:V5"/>
    <mergeCell ref="B7:J7"/>
    <mergeCell ref="K7:S7"/>
    <mergeCell ref="T7:Z7"/>
    <mergeCell ref="B8:J8"/>
    <mergeCell ref="T8:Z8"/>
    <mergeCell ref="B10:J10"/>
    <mergeCell ref="K10:S10"/>
    <mergeCell ref="T10:Z10"/>
    <mergeCell ref="B11:J11"/>
    <mergeCell ref="T11:Z11"/>
    <mergeCell ref="B13:J13"/>
    <mergeCell ref="K13:S13"/>
    <mergeCell ref="T13:Z13"/>
    <mergeCell ref="B14:J14"/>
    <mergeCell ref="T14:Z14"/>
    <mergeCell ref="B16:H16"/>
    <mergeCell ref="I16:O16"/>
    <mergeCell ref="P16:V16"/>
    <mergeCell ref="W16:AC16"/>
    <mergeCell ref="B17:H17"/>
    <mergeCell ref="I17:O17"/>
    <mergeCell ref="P17:V17"/>
    <mergeCell ref="W17:AC17"/>
    <mergeCell ref="B19:AE19"/>
    <mergeCell ref="B20:AE20"/>
    <mergeCell ref="B21:AE21"/>
    <mergeCell ref="B22:H22"/>
    <mergeCell ref="I22:Q22"/>
    <mergeCell ref="R22:Z22"/>
    <mergeCell ref="AA22:AC22"/>
    <mergeCell ref="B23:H23"/>
    <mergeCell ref="R23:Z23"/>
    <mergeCell ref="AA23:AC23"/>
    <mergeCell ref="B25:H25"/>
    <mergeCell ref="I25:Q25"/>
    <mergeCell ref="R25:Z25"/>
    <mergeCell ref="AA25:AC25"/>
    <mergeCell ref="B26:H26"/>
    <mergeCell ref="R26:Z26"/>
    <mergeCell ref="AA26:AC26"/>
    <mergeCell ref="B28:H28"/>
    <mergeCell ref="I28:Q28"/>
    <mergeCell ref="R28:Z28"/>
    <mergeCell ref="AA28:AC28"/>
    <mergeCell ref="B29:H29"/>
    <mergeCell ref="R29:Z29"/>
    <mergeCell ref="AA29:AC29"/>
    <mergeCell ref="B31:C31"/>
    <mergeCell ref="D31:K31"/>
    <mergeCell ref="L31:N31"/>
    <mergeCell ref="O31:W31"/>
    <mergeCell ref="X31:AF31"/>
    <mergeCell ref="B32:C32"/>
    <mergeCell ref="D32:K32"/>
    <mergeCell ref="L32:N32"/>
    <mergeCell ref="O32:W32"/>
    <mergeCell ref="B33:C33"/>
    <mergeCell ref="D33:K33"/>
    <mergeCell ref="L33:N33"/>
    <mergeCell ref="O33:W33"/>
    <mergeCell ref="B34:C34"/>
    <mergeCell ref="D34:K34"/>
    <mergeCell ref="L34:N34"/>
    <mergeCell ref="O34:W34"/>
    <mergeCell ref="B35:C35"/>
    <mergeCell ref="D35:K35"/>
    <mergeCell ref="L35:N35"/>
    <mergeCell ref="O35:W35"/>
    <mergeCell ref="B36:C36"/>
    <mergeCell ref="D36:K36"/>
    <mergeCell ref="L36:N36"/>
    <mergeCell ref="O36:W36"/>
    <mergeCell ref="B37:C37"/>
    <mergeCell ref="D37:K37"/>
    <mergeCell ref="L37:N37"/>
    <mergeCell ref="O37:W37"/>
    <mergeCell ref="B38:C38"/>
    <mergeCell ref="D38:K38"/>
    <mergeCell ref="L38:N38"/>
    <mergeCell ref="O38:W38"/>
    <mergeCell ref="B39:C39"/>
    <mergeCell ref="D39:K39"/>
    <mergeCell ref="L39:N39"/>
    <mergeCell ref="O39:W39"/>
    <mergeCell ref="B40:C40"/>
    <mergeCell ref="D40:K40"/>
    <mergeCell ref="L40:N40"/>
    <mergeCell ref="O40:W40"/>
    <mergeCell ref="AN40:AP40"/>
    <mergeCell ref="B41:C41"/>
    <mergeCell ref="D41:K41"/>
    <mergeCell ref="L41:N41"/>
    <mergeCell ref="O41:W41"/>
    <mergeCell ref="B42:C42"/>
    <mergeCell ref="D42:K42"/>
    <mergeCell ref="L42:N42"/>
    <mergeCell ref="O42:W42"/>
    <mergeCell ref="B43:C43"/>
    <mergeCell ref="D43:K43"/>
    <mergeCell ref="L43:N43"/>
    <mergeCell ref="O43:W43"/>
    <mergeCell ref="B44:C44"/>
    <mergeCell ref="D44:K44"/>
    <mergeCell ref="L44:N44"/>
    <mergeCell ref="O44:W44"/>
    <mergeCell ref="B45:C45"/>
    <mergeCell ref="D45:K45"/>
    <mergeCell ref="L45:N45"/>
    <mergeCell ref="O45:W45"/>
    <mergeCell ref="B46:C46"/>
    <mergeCell ref="D46:K46"/>
    <mergeCell ref="L46:N46"/>
    <mergeCell ref="O46:W46"/>
    <mergeCell ref="B47:C47"/>
    <mergeCell ref="D47:K47"/>
    <mergeCell ref="L47:N47"/>
    <mergeCell ref="O47:W47"/>
    <mergeCell ref="B48:C48"/>
    <mergeCell ref="D48:K48"/>
    <mergeCell ref="L48:N48"/>
    <mergeCell ref="O48:W48"/>
    <mergeCell ref="B49:C49"/>
    <mergeCell ref="D49:K49"/>
    <mergeCell ref="L49:N49"/>
    <mergeCell ref="O49:W49"/>
    <mergeCell ref="B50:C50"/>
    <mergeCell ref="D50:K50"/>
    <mergeCell ref="L50:N50"/>
    <mergeCell ref="O50:W50"/>
    <mergeCell ref="B51:C51"/>
    <mergeCell ref="D51:K51"/>
    <mergeCell ref="L51:N51"/>
    <mergeCell ref="O51:W51"/>
    <mergeCell ref="B52:C52"/>
    <mergeCell ref="D52:K52"/>
    <mergeCell ref="L52:N52"/>
    <mergeCell ref="O52:W52"/>
    <mergeCell ref="B53:C53"/>
    <mergeCell ref="D53:K53"/>
    <mergeCell ref="L53:N53"/>
    <mergeCell ref="O53:W53"/>
    <mergeCell ref="B54:C54"/>
    <mergeCell ref="D54:K54"/>
    <mergeCell ref="L54:N54"/>
    <mergeCell ref="O54:W54"/>
    <mergeCell ref="B55:C55"/>
    <mergeCell ref="D55:K55"/>
    <mergeCell ref="L55:N55"/>
    <mergeCell ref="O55:W55"/>
    <mergeCell ref="B56:C56"/>
    <mergeCell ref="D56:K56"/>
    <mergeCell ref="L56:N56"/>
    <mergeCell ref="O56:W56"/>
    <mergeCell ref="B57:C57"/>
    <mergeCell ref="D57:K57"/>
    <mergeCell ref="L57:N57"/>
    <mergeCell ref="O57:W57"/>
    <mergeCell ref="B58:C58"/>
    <mergeCell ref="D58:K58"/>
    <mergeCell ref="L58:N58"/>
    <mergeCell ref="O58:W58"/>
    <mergeCell ref="B59:C59"/>
    <mergeCell ref="D59:K59"/>
    <mergeCell ref="L59:N59"/>
    <mergeCell ref="O59:W59"/>
    <mergeCell ref="B60:C60"/>
    <mergeCell ref="D60:K60"/>
    <mergeCell ref="L60:N60"/>
    <mergeCell ref="O60:W60"/>
    <mergeCell ref="B61:C61"/>
    <mergeCell ref="D61:K61"/>
    <mergeCell ref="L61:N61"/>
    <mergeCell ref="O61:W61"/>
  </mergeCells>
  <phoneticPr fontId="3"/>
  <dataValidations count="8">
    <dataValidation type="list" allowBlank="1" showDropDown="0" showInputMessage="1" showErrorMessage="1" sqref="AA2:AE2">
      <formula1>INDIRECT($J$2)</formula1>
    </dataValidation>
    <dataValidation type="list" allowBlank="1" showDropDown="0" showInputMessage="1" showErrorMessage="1" sqref="A5:E5">
      <formula1>$AM$5:$AM$15</formula1>
    </dataValidation>
    <dataValidation type="list" allowBlank="1" showDropDown="0" showInputMessage="1" showErrorMessage="1" sqref="T14:Z15 T8:Z8 T11:Z12 T18:Z18">
      <formula1>$AM$31:$AM$38</formula1>
    </dataValidation>
    <dataValidation type="whole" allowBlank="1" showDropDown="0" showInputMessage="1" showErrorMessage="1" sqref="L32:N61">
      <formula1>1</formula1>
      <formula2>6</formula2>
    </dataValidation>
    <dataValidation type="list" allowBlank="1" showDropDown="0" showInputMessage="1" showErrorMessage="1" sqref="R27:Z27 R24:Z24">
      <formula1>$AI$34:$AI$41</formula1>
    </dataValidation>
    <dataValidation type="list" allowBlank="1" showDropDown="0" showInputMessage="1" showErrorMessage="1" sqref="R29:Z29 R23:Z23 R26:Z26">
      <formula1>$AM$18:$AM$25</formula1>
    </dataValidation>
    <dataValidation type="list" allowBlank="1" showDropDown="0" showInputMessage="1" showErrorMessage="1" sqref="J2:V2">
      <formula1>$AM$41:$AM$52</formula1>
    </dataValidation>
    <dataValidation type="whole" allowBlank="1" showDropDown="0" showInputMessage="1" showErrorMessage="1" sqref="AJ5">
      <formula1>449999999</formula1>
      <formula2>470000000</formula2>
    </dataValidation>
  </dataValidations>
  <printOptions horizontalCentered="1" verticalCentered="1"/>
  <pageMargins left="0.39370078740157477" right="0.39370078740157477" top="0.19685039370078738" bottom="0.19685039370078738" header="0.19685039370078738" footer="0.19685039370078738"/>
  <pageSetup paperSize="9" fitToWidth="1" fitToHeight="1" orientation="portrait" usePrinterDefaults="1" horizontalDpi="1200" verticalDpi="1200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登録確認用紙記入について</vt:lpstr>
      <vt:lpstr>コーチの兼務について</vt:lpstr>
      <vt:lpstr>登録確認用紙（2025～）</vt:lpstr>
      <vt:lpstr>登録確認用紙（記入例）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ＴATSUYA.N</dc:creator>
  <cp:lastModifiedBy>Administrator</cp:lastModifiedBy>
  <cp:lastPrinted>2023-04-26T08:13:18Z</cp:lastPrinted>
  <dcterms:created xsi:type="dcterms:W3CDTF">2014-07-28T06:15:03Z</dcterms:created>
  <dcterms:modified xsi:type="dcterms:W3CDTF">2025-06-09T04:41:33Z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2025-06-09T04:41:33Z</vt:filetime>
  </property>
</Properties>
</file>